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540"/>
  </bookViews>
  <sheets>
    <sheet name="5月20号" sheetId="4" r:id="rId1"/>
  </sheets>
  <definedNames>
    <definedName name="_xlnm._FilterDatabase" localSheetId="0" hidden="1">'5月20号'!$A$1:$S$97</definedName>
    <definedName name="_xlnm.Print_Area" localSheetId="0">'5月20号'!$A$1:$S$99</definedName>
  </definedNames>
  <calcPr calcId="144525"/>
</workbook>
</file>

<file path=xl/calcChain.xml><?xml version="1.0" encoding="utf-8"?>
<calcChain xmlns="http://schemas.openxmlformats.org/spreadsheetml/2006/main">
  <c r="G99" i="4"/>
  <c r="G98"/>
  <c r="G97"/>
  <c r="G96"/>
  <c r="K95"/>
  <c r="J95"/>
  <c r="I95"/>
  <c r="H95"/>
  <c r="G95"/>
  <c r="G94"/>
  <c r="G93"/>
  <c r="G92"/>
  <c r="G91"/>
  <c r="G90"/>
  <c r="G89"/>
  <c r="G88"/>
  <c r="G87"/>
  <c r="G86"/>
  <c r="K85"/>
  <c r="J85"/>
  <c r="I85"/>
  <c r="H85"/>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K7"/>
  <c r="J7"/>
  <c r="I7"/>
  <c r="H7"/>
  <c r="G7"/>
  <c r="K6"/>
  <c r="J6"/>
  <c r="I6"/>
  <c r="H6"/>
  <c r="G6"/>
</calcChain>
</file>

<file path=xl/sharedStrings.xml><?xml version="1.0" encoding="utf-8"?>
<sst xmlns="http://schemas.openxmlformats.org/spreadsheetml/2006/main" count="580" uniqueCount="273">
  <si>
    <t>附件</t>
  </si>
  <si>
    <t>唐河县2020年度统筹整合财政涉农资金投入扶贫项目明细表</t>
  </si>
  <si>
    <t xml:space="preserve">                         单位：万元</t>
  </si>
  <si>
    <t>序号</t>
  </si>
  <si>
    <t>项目名称</t>
  </si>
  <si>
    <t>项目内容</t>
  </si>
  <si>
    <t>补助标准</t>
  </si>
  <si>
    <t>建设地点</t>
  </si>
  <si>
    <t>投入资金规模</t>
  </si>
  <si>
    <t>责任单位</t>
  </si>
  <si>
    <t>绩效目标</t>
  </si>
  <si>
    <t>惠及建档立卡贫困人口数量</t>
  </si>
  <si>
    <t>时间进度</t>
  </si>
  <si>
    <t>备注</t>
  </si>
  <si>
    <t>（建设内容）</t>
  </si>
  <si>
    <t>（乡）镇</t>
  </si>
  <si>
    <t>村</t>
  </si>
  <si>
    <t>合计</t>
  </si>
  <si>
    <t>中央资金</t>
  </si>
  <si>
    <t>省级资金</t>
  </si>
  <si>
    <t>市级资金</t>
  </si>
  <si>
    <t>县级资金</t>
  </si>
  <si>
    <t>完成招标时间</t>
  </si>
  <si>
    <t>开工时间</t>
  </si>
  <si>
    <t>完工时间</t>
  </si>
  <si>
    <t>完成验收</t>
  </si>
  <si>
    <t>资金投入合计</t>
  </si>
  <si>
    <t>一、基础设施类项目合计</t>
  </si>
  <si>
    <t>2020年贫困村通村入组道路建设项目</t>
  </si>
  <si>
    <t>修建0.5公里，路基宽4.5米，路面宽3.5米，18CM厚C25水泥混凝土路面。</t>
  </si>
  <si>
    <t>毕店镇</t>
  </si>
  <si>
    <t>常赵庄村委</t>
  </si>
  <si>
    <t>县交通局</t>
  </si>
  <si>
    <t>修建1公里，路基宽4.5米，路面宽3.5米，18CM厚C25水泥混凝土路面。</t>
  </si>
  <si>
    <t>老谢庄村委</t>
  </si>
  <si>
    <t>修建0.3公里，路基宽4.5米，路面宽3.5米，18CM厚C25水泥混凝土路面。</t>
  </si>
  <si>
    <t>东王集乡</t>
  </si>
  <si>
    <t>草场村委</t>
  </si>
  <si>
    <t>李华村委</t>
  </si>
  <si>
    <t>修建0.5公里，路基宽5.5米，路面宽4.5米，18CM厚C25水泥混凝土路面。</t>
  </si>
  <si>
    <t>南郝庄村委</t>
  </si>
  <si>
    <t>朱庙村委</t>
  </si>
  <si>
    <t>大河屯镇</t>
  </si>
  <si>
    <t>法云寺村委</t>
  </si>
  <si>
    <t>修建1.1公里，路基宽4.5米，路面宽3.5米，18CM厚C25水泥混凝土路面。</t>
  </si>
  <si>
    <t>修建0.84公里，路基宽5.5米，路面宽4.5米，18CM厚C25水泥混凝土路面。</t>
  </si>
  <si>
    <t>肖庄村委</t>
  </si>
  <si>
    <t>修建1.17公里。其中路基宽5米、路面宽4米、5CM厚中粒式沥青混凝土路面0.755公里；路基宽4.5米、路面宽3.5米、5CM厚中粒式沥青混凝土路面0.415公里；</t>
  </si>
  <si>
    <t>李湾村委</t>
  </si>
  <si>
    <t>修建1.3公里，路基宽4.5米，路面宽3.5米，18CM厚C25水泥混凝土路面。</t>
  </si>
  <si>
    <t>后张湾村委</t>
  </si>
  <si>
    <t>修建0.8公里，路基宽4.5米，路面宽3.5米，18CM厚C25水泥混凝土路面。</t>
  </si>
  <si>
    <t>修建0.54公里，路基宽4.5米，路面宽3.5米，18CM厚C25水泥混凝土路面。</t>
  </si>
  <si>
    <t>修建0.9公里，路基宽4.5米，路面宽3.5米，18CM厚C25水泥混凝土路面。</t>
  </si>
  <si>
    <t>曹庄村委</t>
  </si>
  <si>
    <t>修建0.6公里，路基宽4.5米，路面宽3.5米，18CM厚C25水泥混凝土路面。</t>
  </si>
  <si>
    <t>少拜寺镇</t>
  </si>
  <si>
    <t>董坡村委</t>
  </si>
  <si>
    <t>修建1.2公里，路基宽4.5米，路面宽3.5米，18CM厚C25水泥混凝土路面。</t>
  </si>
  <si>
    <t>枣庄村委</t>
  </si>
  <si>
    <t>古城乡</t>
  </si>
  <si>
    <t>杜庄村委</t>
  </si>
  <si>
    <t>修建0.42公里，路基宽4.5米，路面宽3.5米，18CM厚C25水泥混凝土路面。</t>
  </si>
  <si>
    <t>米庄村委</t>
  </si>
  <si>
    <t>曲柏科村委</t>
  </si>
  <si>
    <t>魏庄村委</t>
  </si>
  <si>
    <t>城郊乡</t>
  </si>
  <si>
    <t>王庄村委</t>
  </si>
  <si>
    <t>修建0.65公里，路基宽4.5米，路面宽3.5米，18CM厚C25水泥混凝土路面。</t>
  </si>
  <si>
    <t>修建1.62公里，路基宽5.5米，路面宽4.5米，18CM厚C25水泥混凝土路面。</t>
  </si>
  <si>
    <t>修建4.8公里，路基宽5.5米，路面宽4.5米，18CM厚C25水泥混凝土路面。</t>
  </si>
  <si>
    <t>源潭镇</t>
  </si>
  <si>
    <t>大李湾村委</t>
  </si>
  <si>
    <t>修建2.5公里，路基宽4.5米，路面宽3.5米，18CM厚C25水泥混凝土路面。</t>
  </si>
  <si>
    <t>龚岗村委</t>
  </si>
  <si>
    <t>修建0.4公里，路基宽4.5米，路面宽3.5米，18CM厚C25水泥混凝土路面。</t>
  </si>
  <si>
    <t>焦岗村委</t>
  </si>
  <si>
    <t>修建1.8公里，路基宽5.5米，路面宽4.5米，18CM厚C25水泥混凝土路面。</t>
  </si>
  <si>
    <t>桐河乡</t>
  </si>
  <si>
    <t>官园村委</t>
  </si>
  <si>
    <t>修建0.91公里，路基宽4.5米，路面宽3.5米，18CM厚C25水泥混凝土路面。</t>
  </si>
  <si>
    <t>吴庄村委</t>
  </si>
  <si>
    <t>修建1公里，路基宽4米，路面宽3米，18CM厚C25水泥混凝土路面。</t>
  </si>
  <si>
    <t>范营村委</t>
  </si>
  <si>
    <t>修建1.4公里，路基宽4.5米，路面宽3.5米，18CM厚C25水泥混凝土路面。</t>
  </si>
  <si>
    <t>马振抚镇</t>
  </si>
  <si>
    <t>简庄村委</t>
  </si>
  <si>
    <t>修建0.6公里，路基宽5.5米，路面宽4.5米，18CM厚C25水泥混凝土路面。</t>
  </si>
  <si>
    <t>前庄村委</t>
  </si>
  <si>
    <t>修建1.5公里，路基宽4.5米，路面宽3.5米，18CM厚C25水泥混凝土路面。</t>
  </si>
  <si>
    <t>昝岗乡</t>
  </si>
  <si>
    <t>丁庄村委</t>
  </si>
  <si>
    <t>修建0.31公里，路基宽4.5米，路面宽3.5米，18CM厚C25水泥混凝土路面。</t>
  </si>
  <si>
    <t>满岗村委</t>
  </si>
  <si>
    <t>修建3.6公里，路基宽5.5米，路面宽4.5米，18CM厚C25水泥混凝土路面。</t>
  </si>
  <si>
    <t>赵岗村委</t>
  </si>
  <si>
    <t>修建1.6公里，路基宽4.5米，路面宽3.5米，18CM厚C25水泥混凝土路面。</t>
  </si>
  <si>
    <t>祁仪镇</t>
  </si>
  <si>
    <t>祁仪村委</t>
  </si>
  <si>
    <t>修建0.52公里，路基宽4.5米，路面宽3.5米，18CM厚C25水泥混凝土路面。</t>
  </si>
  <si>
    <t>黑龙镇</t>
  </si>
  <si>
    <t>赵庄村委</t>
  </si>
  <si>
    <t>湖阳镇</t>
  </si>
  <si>
    <t>仝湾村委</t>
  </si>
  <si>
    <t>修建0.37公里，路基宽4.5米，路面宽3.5米，18CM厚C25水泥混凝土路面。</t>
  </si>
  <si>
    <t>武岗村委</t>
  </si>
  <si>
    <t>修建0.71公里，路基宽4.5米，路面宽3.5米，18CM厚C25水泥混凝土路面。</t>
  </si>
  <si>
    <t>修建0.89公里，路基宽4.5米，路面宽3.5米，18CM厚C25水泥混凝土路面。</t>
  </si>
  <si>
    <t>修建0.82公里，路基宽4.5米，路面宽3.5米，18CM厚C25水泥混凝土路面。</t>
  </si>
  <si>
    <t>修建2公里，路基宽4.5米，路面宽3.5米，18CM厚C25水泥混凝土路面。</t>
  </si>
  <si>
    <t>龙潭镇</t>
  </si>
  <si>
    <t>龚庄村委</t>
  </si>
  <si>
    <t>修建0.57公里，路基宽4.5米，路面宽3.5米，18CM厚C25水泥混凝土路面。</t>
  </si>
  <si>
    <t>苍台镇</t>
  </si>
  <si>
    <t>邵庄村委</t>
  </si>
  <si>
    <t>张店镇</t>
  </si>
  <si>
    <t>陈岗村委</t>
  </si>
  <si>
    <t>修建0.84公里，路基宽4.5米，路面宽3.5米，18CM厚C25水泥混凝土路面。</t>
  </si>
  <si>
    <t>修建1.5 公里，路基宽4.5米，路面宽3.5米，18CM厚C25水泥混凝土路面。</t>
  </si>
  <si>
    <t>杨营村委</t>
  </si>
  <si>
    <t>桐寨铺镇</t>
  </si>
  <si>
    <t>李岗顶村委</t>
  </si>
  <si>
    <t>碾盘桥村委</t>
  </si>
  <si>
    <t>兴唐办事处南张湾社区村道建设项目</t>
  </si>
  <si>
    <t>修建小张湾至吕湾组间450米长，3.5米宽，20公分厚的C25水泥道路。</t>
  </si>
  <si>
    <t>兴唐街道</t>
  </si>
  <si>
    <t>南张湾社区</t>
  </si>
  <si>
    <t>县扶贫办</t>
  </si>
  <si>
    <t>改善交通现状，方便南张湾约1000名群众出行，促进第三产业发展，增加贫困人员收入</t>
  </si>
  <si>
    <t xml:space="preserve">兴唐办事处大张庄社区艾滋病日间照料中心        </t>
  </si>
  <si>
    <t>建设日间照料中心一处，建设砖混结构面积约300平方米。</t>
  </si>
  <si>
    <t>大张庄社区</t>
  </si>
  <si>
    <t>桐寨铺镇碾盘桥村小型水利设施建设项目</t>
  </si>
  <si>
    <t>坑塘整治约1700平方米。</t>
  </si>
  <si>
    <t>碾盘桥村</t>
  </si>
  <si>
    <t>减少洪涝损失，改善群众生产条件，扩大群众农作物灌溉面积，增加收益灌溉群众两季农业种植收入约5万元</t>
  </si>
  <si>
    <t>张店镇杨营村小型水利设施建设项目</t>
  </si>
  <si>
    <t>灌溉水渠疏浚1000米护坡约600平方米。</t>
  </si>
  <si>
    <t>杨营村</t>
  </si>
  <si>
    <t>减少洪涝损失，改善群众生产条件，扩大群众农作物灌溉面积，增加约1000名群众两季农业种植收入10万元</t>
  </si>
  <si>
    <t>昝岗乡丁庄村丁庄艾草加工车间扩建项目</t>
  </si>
  <si>
    <t>丁庄村</t>
  </si>
  <si>
    <t>促进艾草加工车间发展，以资产租赁形式增加村集体经济收入2万元，合理用于增加贫困户增收，同时带动贫困人员务工3-4人，人均年收入约6000元</t>
  </si>
  <si>
    <t>古城乡黄店村通组道路建设项目</t>
  </si>
  <si>
    <t>修建700米长、2.5米宽、18公分厚的C25组间水泥道路。</t>
  </si>
  <si>
    <t>黄店村</t>
  </si>
  <si>
    <t>改善交通现状，方便群众73名贫困人口出行，促进第三产业发展，增加贫困人员收入</t>
  </si>
  <si>
    <t>少拜寺镇七台村农产品加工仓储项目</t>
  </si>
  <si>
    <t>七台村</t>
  </si>
  <si>
    <t>祁仪镇蒋岗村少数民族村道路建设项目</t>
  </si>
  <si>
    <t>为少数民族村修建道路长1000米、宽2.5米、厚0.18米的C25组间水泥道路。</t>
  </si>
  <si>
    <t>蒋岗村</t>
  </si>
  <si>
    <t>县民宗局</t>
  </si>
  <si>
    <t>解决少数民族村蒋岗村60名贫困人口，1500名群众出路，提高群众生活质量。</t>
  </si>
  <si>
    <t>上屯镇马营村少数民族村道路建设项目</t>
  </si>
  <si>
    <t>为少数民族村修建道路700米宽2.5米、厚0.18米的C25组间水泥道路。</t>
  </si>
  <si>
    <t>上屯镇</t>
  </si>
  <si>
    <t>马营村</t>
  </si>
  <si>
    <t>解决少数民族村马营约2000多名群众出路，提高群众生活质量。</t>
  </si>
  <si>
    <t>二、产业发展类项目合计</t>
  </si>
  <si>
    <t>集体产业扶贫发展项目</t>
  </si>
  <si>
    <t>城郊乡、源潭镇、桐寨铺等10个乡镇</t>
  </si>
  <si>
    <t>县农业农村局</t>
  </si>
  <si>
    <t>2020年产业扶贫自主发展项目</t>
  </si>
  <si>
    <t xml:space="preserve">支持贫困户自主发展花生、红薯、中药材、大棚蔬菜、花椒、西瓜、食用菌种植，水产养殖、畜牧养殖，苗木花卉林果产业等短平快扶贫产业项目。按照每个项目投资金额的50%进行补助，每个项目最高不超过5000元。每户最多可以申请2个项目。        </t>
  </si>
  <si>
    <t>张店、郭滩等19个乡镇</t>
  </si>
  <si>
    <t>全县19个乡镇525个行政村</t>
  </si>
  <si>
    <t>县农业农村局，县林业局</t>
  </si>
  <si>
    <t>通过对贫困户发展的花生、红薯、中药材、大棚蔬菜、花椒、西瓜、食用菌种植，水产养殖、畜牧养殖，苗木花卉林果产业等短平快产业扶贫项目进行补助，一方面减轻了贫困户发展产业的资金压力，另一方面极大提高了贫困户发展产业的积极性。通过产业发展获得长期稳定增收，预计户均增收2000元左右。预计惠及贫困户4964户，11900人。</t>
  </si>
  <si>
    <t>城郊乡刘洼村食用菌育种配套设施</t>
  </si>
  <si>
    <t>刘洼村</t>
  </si>
  <si>
    <t>促进产业发展，以资产租赁形式增加村集体经济收入1.5万元，带动贫困人口务工4人，增加务工人员收入2万元</t>
  </si>
  <si>
    <t>城郊乡刘马洼常恒包装制品公司扩建项目</t>
  </si>
  <si>
    <t>刘马洼村</t>
  </si>
  <si>
    <t>源潭镇蔡庄村食用菌种植项目</t>
  </si>
  <si>
    <t>蔡庄村</t>
  </si>
  <si>
    <t>桐寨铺镇周庄村皓月棉业扩建项目</t>
  </si>
  <si>
    <t>周庄村</t>
  </si>
  <si>
    <t>以资产租赁形式增加村集体收入2.5万元，用于带动贫困户增收，同时带动贫困人口6人务工，增加务工贫困户人均年收入15000元</t>
  </si>
  <si>
    <t>祁仪镇元山村蔬菜大棚项目</t>
  </si>
  <si>
    <t>元山村</t>
  </si>
  <si>
    <t>促进蔬菜产业发展，通过村集体自主经营或出租，增加村集体经济收入1.5万元，用于带动43户贫困户增收，同时带动贫困人口务工6-8余人，增加务工人员收入2.5万元</t>
  </si>
  <si>
    <t>三、金融类、教育类、就业类扶贫项目</t>
  </si>
  <si>
    <t>2020年扶贫小额信贷贴息项目</t>
  </si>
  <si>
    <t>对贫困户发放的金额在5万元以下、期限3年以内的扶贫小额贷款进行贴息（5万元3年期贷款贴息3.96%）。建档立卡贫困户通过户贷户用、户贷社用发展生产，增加收益。</t>
  </si>
  <si>
    <t>全县张店、郭滩等19个乡镇</t>
  </si>
  <si>
    <t>县金融办、县扶贫办、县农业农村局</t>
  </si>
  <si>
    <t>2020年实用技术培训项目</t>
  </si>
  <si>
    <t>在19个乡镇培训1000名有意愿、有劳动能力的16-65周岁贫困人口，按照每人每天不高于100元的标准补助给培训机构，培训时间为4天。</t>
  </si>
  <si>
    <t>增强参加培训的1000明贫困人口自我发展能力，增加贫困人口就业机会和就业能力，提升贫困户务工及自我发展收入。</t>
  </si>
  <si>
    <t>2020年短期技能培训补助项目</t>
  </si>
  <si>
    <t>为40名接受短期技能培训、并获得结业证书和国家承认的技能等级证书的贫困人口，按每人不高于2000元标准发放补助资金。</t>
  </si>
  <si>
    <t>全县22个乡镇、街道</t>
  </si>
  <si>
    <t>增强参加短期技能培训的40名贫困人口自我发展能力，增加贫困人口就业机会和就业能力，提升贫困户务工及自我发展收入，减少贫困人口培训支出。</t>
  </si>
  <si>
    <t>2020年职业教育补助项目</t>
  </si>
  <si>
    <t>为340名接受全日制中、高等职业教育的贫困人口发放补助资金，每人每学年3000元。</t>
  </si>
  <si>
    <t>增强接受中、高等职业教育的340名贫困人口自我发展能力，增加贫困人口就业机会和就业能力，提升贫困户务工及自我发展收入，减少贫困人口教育支出。</t>
  </si>
  <si>
    <t>解决9户15名贫困群众出行问题，改善群众生产生活条件，增加群众收入，提升群众生活质量。</t>
  </si>
  <si>
    <t>解决6户13名贫困群众出行问题，改善群众生产生活条件，增加群众收入，提升群众生活质量。</t>
  </si>
  <si>
    <t>解决8户17名贫困群众出行问题，改善群众生产生活条件，增加群众收入，提升群众生活质量。</t>
  </si>
  <si>
    <t>解决9户20名贫困群众出行问题，改善群众生产生活条件，增加群众收入，提升群众生活质量。</t>
  </si>
  <si>
    <t>解决10户25名贫困群众出行问题，改善群众生产生活条件，增加群众收入，提升群众生活质量。</t>
  </si>
  <si>
    <t>解决13户30名贫困群众出行问题，改善群众生产生活条件，增加群众收入，提升群众生活质量。</t>
  </si>
  <si>
    <t>解决15户47名贫困群众出行问题，改善群众生产生活条件，增加群众收入，提升群众生活质量。</t>
  </si>
  <si>
    <t>解决14户35名贫困群众出行问题，改善群众生产生活条件，增加群众收入，提升群众生活质量。</t>
  </si>
  <si>
    <t>解决9户25名贫困群众出行问题，改善群众生产生活条件，增加群众收入，提升群众生活质量。</t>
  </si>
  <si>
    <t>解决15户49名贫困群众出行问题，改善群众生产生活条件，增加群众收入，提升群众生活质量。</t>
  </si>
  <si>
    <t>解决8户20名贫困群众出行问题，改善群众生产生活条件，增加群众收入，提升群众生活质量。</t>
  </si>
  <si>
    <t>解决6户19名贫困群众出行问题，改善群众生产生活条件，增加群众收入，提升群众生活质量。</t>
  </si>
  <si>
    <t>解决5户13名贫困群众出行问题，改善群众生产生活条件，增加群众收入，提升群众生活质量。</t>
  </si>
  <si>
    <t>解决8户21名贫困群众出行问题，改善群众生产生活条件，增加群众收入，提升群众生活质量。</t>
  </si>
  <si>
    <t>解决9户28名贫困群众出行问题，改善群众生产生活条件，增加群众收入，提升群众生活质量。</t>
  </si>
  <si>
    <t>解决10户34名贫困群众出行问题，改善群众生产生活条件，增加群众收入，提升群众生活质量。</t>
  </si>
  <si>
    <t>解决12户25名贫困群众出行问题，改善群众生产生活条件，增加群众收入，提升群众生活质量。</t>
  </si>
  <si>
    <t>解决11户30名贫困群众出行问题，改善群众生产生活条件，增加群众收入，提升群众生活质量。</t>
  </si>
  <si>
    <t>解决12户34名贫困群众出行问题，改善群众生产生活条件，增加群众收入，提升群众生活质量。</t>
  </si>
  <si>
    <t>解决8户25名贫困群众出行问题，改善群众生产生活条件，增加群众收入，提升群众生活质量。</t>
  </si>
  <si>
    <t>解决7户21名贫困群众出行问题，改善群众生产生活条件，增加群众收入，提升群众生活质量。</t>
  </si>
  <si>
    <t>解决18户43名贫困群众出行问题，改善群众生产生活条件，增加群众收入，提升群众生活质量。</t>
  </si>
  <si>
    <t>解决9户17名贫困群众出行问题，改善群众生产生活条件，增加群众收入，提升群众生活质量。</t>
  </si>
  <si>
    <t>解决8户15名贫困群众出行问题，改善群众生产生活条件，增加群众收入，提升群众生活质量。</t>
  </si>
  <si>
    <t>解决10户24名贫困群众出行问题，改善群众生产生活条件，增加群众收入，提升群众生活质量。</t>
  </si>
  <si>
    <t>解决10户22名贫困群众出行问题，改善群众生产生活条件，增加群众收入，提升群众生活质量。</t>
  </si>
  <si>
    <t>解决6户14名贫困群众出行问题，改善群众生产生活条件，增加群众收入，提升群众生活质量。</t>
  </si>
  <si>
    <t>解决12户31名贫困群众出行问题，改善群众生产生活条件，增加群众收入，提升群众生活质量。</t>
  </si>
  <si>
    <t>解决13户40名贫困群众出行问题，改善群众生产生活条件，增加群众收入，提升群众生活质量。</t>
  </si>
  <si>
    <t>解决11户35名贫困群众出行问题，改善群众生产生活条件，增加群众收入，提升群众生活质量。</t>
  </si>
  <si>
    <t>解决9户19名贫困群众出行问题，改善群众生产生活条件，增加群众收入，提升群众生活质量。</t>
  </si>
  <si>
    <t>解决10户30名贫困群众出行问题，改善群众生产生活条件，增加群众收入，提升群众生活质量。</t>
  </si>
  <si>
    <t>解决本村艾滋病人员日常生活处所，便于活动区域限制，减少艾滋病传播</t>
  </si>
  <si>
    <t>毕店镇易地搬迁生产、生活用房</t>
  </si>
  <si>
    <t>新建600平分米生产、生活用房</t>
  </si>
  <si>
    <t>柿园新区</t>
  </si>
  <si>
    <t>县异地搬迁办</t>
  </si>
  <si>
    <t>解决毕店镇柿园搬迁点贫困人员就近务工，增加贫困人员务工收入约10万元</t>
  </si>
  <si>
    <t>30户60人</t>
  </si>
  <si>
    <t>马振抚镇幸福新村安置点29户天燃气安装及深水井1座配套</t>
  </si>
  <si>
    <t>29户搬迁户天燃气安装、1座150米深水井配套及管道安装</t>
  </si>
  <si>
    <t>马振抚</t>
  </si>
  <si>
    <t>幸福新村</t>
  </si>
  <si>
    <t>解决马振抚镇幸福新村安置点29户家用天燃气和生活用水</t>
  </si>
  <si>
    <t>29户70人</t>
  </si>
  <si>
    <t>王集乡创业小区安置点生产生活用房</t>
  </si>
  <si>
    <t>545平方米生产、生活用房</t>
  </si>
  <si>
    <t>王集乡</t>
  </si>
  <si>
    <t>创业小区</t>
  </si>
  <si>
    <t>解决王集乡创业小区安置点贫困人员就近务工，方便贫困人员生活生产所用车辆安全停放，解决务工人员在后顾之忧，增加贫困人员务工收入5万元</t>
  </si>
  <si>
    <t>32户68人</t>
  </si>
  <si>
    <t>祁仪镇清水河社区易地扶贫搬迁安置点</t>
  </si>
  <si>
    <t>新建186米长 厚0.18米</t>
  </si>
  <si>
    <t>祁仪村</t>
  </si>
  <si>
    <t>清水河社区</t>
  </si>
  <si>
    <t>解决祁仪镇清水河社区易地扶贫搬迁安置点近100名贫困人员出行</t>
  </si>
  <si>
    <t>40户91人</t>
  </si>
  <si>
    <t>利用财政到户产业扶持资金，按照户均1万元投入带贫主体建设标准化养殖场，每个养殖场按照300万元规模进行建设，每个养殖场占地15亩，年出栏育肥猪4000头，660㎡猪舍4栋（包括道路围墙、配电、供水、进料系统、温度调节系统、监控信息化系统、粪污收集等），猪舍底部砖混结构，上部为钢结构骨架保温大棚，配套智能进料系统、生活区等。养殖场产权归所在地的村委所有，带贫主体租赁养殖场实施养殖项目，带动贫困户发展产业和就业。</t>
  </si>
  <si>
    <t>每个养殖场300万元</t>
  </si>
  <si>
    <t>每个养殖场每年按照投资额的10%（30万元）缴纳租金，租金归养殖场所在村集体经济所有，村委根据日常考核差异化分配给贫困户；每个养殖场带动贫困劳动力大约5人，每人年工资收入3万元。对集中带贫贫困户有意愿自己发展养殖的，按最低价提供仔猪，无偿做技术指导，采取回购、帮助销售等手段确保贫困户获得最大收益。</t>
  </si>
  <si>
    <t>按照每个项目投资金额的50%进行补助，每个项目最高不超过5000元</t>
  </si>
  <si>
    <t>购买育种设备一套(装速发装扎一体机2套、刮板提升机1个、圆筒提升机2个、振动筛1个、输送带3个、控制柜1个、一次拌料机1个、二次拌料机1个)。育种设备产权归城郊乡刘洼村村委所有。</t>
  </si>
  <si>
    <t>购买生产设备（厚料缝纫机）90台。设备产权归城郊乡刘马洼村村委所有。</t>
  </si>
  <si>
    <t>通过项目实施，将总投资30万元购买的设备出租给常恒包装，租金每年2.4万元，租金归村集体经济所有，村委根据日常考核差异化分配给15户贫困户；贫困户厂内就业务工，增加收入。彻底改变15户贫困户的经济面貌。</t>
  </si>
  <si>
    <t>建食用菌大棚4000平方米，产权归源潭镇蔡庄村村委所有。</t>
  </si>
  <si>
    <t>通过项目实施，促进产业发展，村民和贫困户利用土地流转方式实现收益；大棚产生的租赁费用2万元，由村委根据日常考核差异化分配给贫困户；带动贫困人口务工3人，增加务工人员收入1.5万元</t>
  </si>
  <si>
    <t>扩大规模购置棉纺设备。设备产权归桐寨铺镇周庄村村委所有。</t>
  </si>
  <si>
    <t>建设蔬菜大棚4000平方米，产权归祁仪镇元山村村委所有。</t>
  </si>
  <si>
    <t>计划购置200kVA变压器一台，明宇重工8627Z小型叉车一台，DDCG200-20A全自动艾草卷条机一台，DT3065气泵式手动卷条机四台。购置设备产权归昝岗乡丁庄村村委所有。</t>
  </si>
  <si>
    <t>建设蔬菜大棚约4000平方米，产权归少拜寺镇七台村村委所有。</t>
  </si>
  <si>
    <t>促进养殖产业发展，以资产租赁形式增加村集体经济收入2.2万元，合理用于增加79名贫困人员收入，增加务工岗位不低于8个,年务工人均收入不低于2000元</t>
  </si>
  <si>
    <t>5万元3年期贷款贴息补助3.96%</t>
  </si>
  <si>
    <t>惠及全县6400户小额贷款贫困户，减少贫困户贷款利息支出。贷款资金用于贫困户自主发展产业增收或通过户贷社用等方式发展生产带动贫困户稳定增收。</t>
  </si>
  <si>
    <t>每人每天不高于100元</t>
  </si>
  <si>
    <t>每人不高于2000元</t>
  </si>
  <si>
    <t>每人每学年3000元</t>
  </si>
</sst>
</file>

<file path=xl/styles.xml><?xml version="1.0" encoding="utf-8"?>
<styleSheet xmlns="http://schemas.openxmlformats.org/spreadsheetml/2006/main">
  <numFmts count="1">
    <numFmt numFmtId="178" formatCode="0.0_);[Red]\(0.0\)"/>
  </numFmts>
  <fonts count="15">
    <font>
      <sz val="11"/>
      <color theme="1"/>
      <name val="宋体"/>
      <charset val="134"/>
      <scheme val="minor"/>
    </font>
    <font>
      <b/>
      <sz val="9"/>
      <name val="宋体"/>
      <charset val="134"/>
      <scheme val="minor"/>
    </font>
    <font>
      <b/>
      <sz val="11"/>
      <name val="宋体"/>
      <charset val="134"/>
      <scheme val="minor"/>
    </font>
    <font>
      <b/>
      <sz val="14"/>
      <name val="黑体"/>
      <charset val="134"/>
    </font>
    <font>
      <b/>
      <sz val="22"/>
      <name val="方正小标宋简体"/>
      <charset val="134"/>
    </font>
    <font>
      <b/>
      <sz val="9"/>
      <name val="黑体"/>
      <family val="3"/>
      <charset val="134"/>
    </font>
    <font>
      <b/>
      <sz val="9"/>
      <name val="仿宋"/>
      <family val="3"/>
      <charset val="134"/>
    </font>
    <font>
      <b/>
      <sz val="9"/>
      <name val="宋体"/>
      <family val="3"/>
      <charset val="134"/>
    </font>
    <font>
      <b/>
      <sz val="10"/>
      <name val="仿宋"/>
      <family val="3"/>
      <charset val="134"/>
    </font>
    <font>
      <sz val="12"/>
      <name val="宋体"/>
      <family val="3"/>
      <charset val="134"/>
    </font>
    <font>
      <sz val="9"/>
      <color theme="1"/>
      <name val="宋体"/>
      <family val="3"/>
      <charset val="134"/>
      <scheme val="minor"/>
    </font>
    <font>
      <sz val="11"/>
      <color indexed="8"/>
      <name val="宋体"/>
      <family val="3"/>
      <charset val="134"/>
    </font>
    <font>
      <sz val="11"/>
      <color theme="1"/>
      <name val="Tahoma"/>
      <family val="2"/>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2">
    <xf numFmtId="0" fontId="0" fillId="0" borderId="0">
      <alignment vertical="center"/>
    </xf>
    <xf numFmtId="0" fontId="13" fillId="0" borderId="0">
      <alignment vertical="center"/>
    </xf>
    <xf numFmtId="0" fontId="13" fillId="0" borderId="0">
      <alignment vertical="center"/>
    </xf>
    <xf numFmtId="0" fontId="9" fillId="0" borderId="0"/>
    <xf numFmtId="0" fontId="9" fillId="0" borderId="0">
      <alignment vertical="center"/>
    </xf>
    <xf numFmtId="0" fontId="10" fillId="0" borderId="0"/>
    <xf numFmtId="0" fontId="13" fillId="0" borderId="0">
      <alignment vertical="center"/>
    </xf>
    <xf numFmtId="0" fontId="13" fillId="0" borderId="0">
      <alignment vertical="center"/>
    </xf>
    <xf numFmtId="0" fontId="13" fillId="0" borderId="0">
      <alignment vertical="center"/>
    </xf>
    <xf numFmtId="0" fontId="10" fillId="0" borderId="0"/>
    <xf numFmtId="0" fontId="13" fillId="0" borderId="0">
      <alignment vertical="center"/>
    </xf>
    <xf numFmtId="0" fontId="10" fillId="0" borderId="0"/>
    <xf numFmtId="0" fontId="9" fillId="0" borderId="0">
      <alignment vertical="center"/>
    </xf>
    <xf numFmtId="0" fontId="1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1" fillId="0" borderId="0">
      <alignment vertical="center"/>
    </xf>
    <xf numFmtId="0" fontId="13" fillId="0" borderId="0">
      <alignment vertical="center"/>
    </xf>
    <xf numFmtId="0" fontId="12" fillId="0" borderId="0"/>
    <xf numFmtId="0" fontId="11" fillId="0" borderId="0">
      <alignment vertical="center"/>
    </xf>
    <xf numFmtId="0" fontId="9" fillId="0" borderId="0"/>
    <xf numFmtId="0" fontId="13" fillId="0" borderId="0">
      <alignment vertical="center"/>
    </xf>
    <xf numFmtId="0" fontId="13" fillId="0" borderId="0">
      <alignment vertical="center"/>
    </xf>
  </cellStyleXfs>
  <cellXfs count="89">
    <xf numFmtId="0" fontId="0" fillId="0" borderId="0" xfId="0">
      <alignment vertical="center"/>
    </xf>
    <xf numFmtId="0" fontId="1" fillId="2" borderId="0" xfId="0" applyFont="1" applyFill="1">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5" fillId="0" borderId="1" xfId="0" applyFont="1" applyBorder="1" applyAlignment="1">
      <alignment horizontal="center" vertical="center" wrapText="1"/>
    </xf>
    <xf numFmtId="0" fontId="1" fillId="0" borderId="1" xfId="31" applyFont="1" applyBorder="1" applyAlignment="1">
      <alignment horizontal="center" vertical="center"/>
    </xf>
    <xf numFmtId="0" fontId="1" fillId="2" borderId="1" xfId="31" applyFont="1" applyFill="1" applyBorder="1" applyAlignment="1">
      <alignment horizontal="center" vertical="center"/>
    </xf>
    <xf numFmtId="0" fontId="1" fillId="0" borderId="1" xfId="31" applyFont="1" applyBorder="1" applyAlignment="1">
      <alignment horizontal="center" vertical="center" wrapText="1"/>
    </xf>
    <xf numFmtId="0" fontId="6" fillId="0" borderId="1" xfId="30" applyFont="1" applyFill="1" applyBorder="1" applyAlignment="1">
      <alignment horizontal="center" vertical="center" wrapText="1"/>
    </xf>
    <xf numFmtId="0" fontId="6" fillId="0" borderId="1" xfId="31" applyFont="1" applyBorder="1" applyAlignment="1">
      <alignment horizontal="justify" vertical="center"/>
    </xf>
    <xf numFmtId="0" fontId="7" fillId="0" borderId="1" xfId="29" applyNumberFormat="1" applyFont="1" applyFill="1" applyBorder="1" applyAlignment="1">
      <alignment horizontal="center" vertical="center" wrapText="1"/>
    </xf>
    <xf numFmtId="0" fontId="7" fillId="0" borderId="1" xfId="29" applyNumberFormat="1" applyFont="1" applyFill="1" applyBorder="1" applyAlignment="1" applyProtection="1">
      <alignment horizontal="center" vertical="center" wrapText="1"/>
    </xf>
    <xf numFmtId="0" fontId="7" fillId="0" borderId="2" xfId="29" applyNumberFormat="1" applyFont="1" applyFill="1" applyBorder="1" applyAlignment="1" applyProtection="1">
      <alignment horizontal="center" vertical="center" wrapText="1"/>
    </xf>
    <xf numFmtId="0" fontId="6" fillId="2" borderId="1" xfId="30" applyFont="1" applyFill="1" applyBorder="1" applyAlignment="1">
      <alignment horizontal="center" vertical="center" wrapText="1"/>
    </xf>
    <xf numFmtId="0" fontId="6" fillId="2" borderId="1" xfId="31" applyFont="1" applyFill="1" applyBorder="1" applyAlignment="1">
      <alignment horizontal="justify" vertical="center"/>
    </xf>
    <xf numFmtId="0" fontId="7" fillId="2" borderId="1" xfId="29" applyNumberFormat="1" applyFont="1" applyFill="1" applyBorder="1" applyAlignment="1">
      <alignment horizontal="center" vertical="center" wrapText="1"/>
    </xf>
    <xf numFmtId="0" fontId="7" fillId="2" borderId="1" xfId="29" applyNumberFormat="1" applyFont="1" applyFill="1" applyBorder="1" applyAlignment="1" applyProtection="1">
      <alignment horizontal="center" vertical="center" wrapText="1"/>
    </xf>
    <xf numFmtId="0" fontId="1" fillId="2" borderId="1" xfId="31" applyFont="1" applyFill="1" applyBorder="1" applyAlignment="1">
      <alignment horizontal="center" vertical="center" wrapText="1"/>
    </xf>
    <xf numFmtId="0" fontId="1" fillId="0" borderId="0" xfId="0" applyFont="1" applyAlignment="1">
      <alignment horizontal="left" vertical="center"/>
    </xf>
    <xf numFmtId="0" fontId="5" fillId="0" borderId="1" xfId="0" applyFont="1" applyFill="1" applyBorder="1" applyAlignment="1">
      <alignment horizontal="center" vertical="center" wrapText="1"/>
    </xf>
    <xf numFmtId="0" fontId="1" fillId="0" borderId="1" xfId="31" applyFont="1" applyBorder="1" applyAlignment="1">
      <alignment horizontal="left" vertical="center"/>
    </xf>
    <xf numFmtId="0" fontId="1" fillId="2" borderId="1" xfId="31" applyFont="1" applyFill="1" applyBorder="1" applyAlignment="1">
      <alignment horizontal="left" vertical="center"/>
    </xf>
    <xf numFmtId="0" fontId="6" fillId="0" borderId="1" xfId="30" applyFont="1" applyFill="1" applyBorder="1" applyAlignment="1">
      <alignment horizontal="left" vertical="center" wrapText="1"/>
    </xf>
    <xf numFmtId="0" fontId="1" fillId="0" borderId="1" xfId="31" applyFont="1" applyBorder="1" applyAlignment="1">
      <alignment horizontal="left" vertical="center" wrapText="1"/>
    </xf>
    <xf numFmtId="57" fontId="1" fillId="0" borderId="1" xfId="31" applyNumberFormat="1" applyFont="1" applyFill="1" applyBorder="1" applyAlignment="1">
      <alignment horizontal="center" vertical="center" wrapText="1"/>
    </xf>
    <xf numFmtId="0" fontId="1" fillId="0" borderId="1" xfId="0" applyFont="1" applyBorder="1">
      <alignment vertical="center"/>
    </xf>
    <xf numFmtId="0" fontId="1"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10" applyFont="1" applyFill="1" applyBorder="1" applyAlignment="1">
      <alignment horizontal="center" vertical="center" wrapText="1"/>
    </xf>
    <xf numFmtId="0" fontId="1" fillId="2" borderId="1" xfId="1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1" xfId="2" applyFont="1" applyFill="1" applyBorder="1" applyAlignment="1">
      <alignment horizontal="left" vertical="center"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7" fillId="0" borderId="1" xfId="7"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Border="1" applyAlignment="1">
      <alignment vertical="center"/>
    </xf>
    <xf numFmtId="0" fontId="1" fillId="2" borderId="1" xfId="1" applyFont="1" applyFill="1" applyBorder="1" applyAlignment="1">
      <alignment horizontal="center" vertical="center" wrapText="1"/>
    </xf>
    <xf numFmtId="0" fontId="1" fillId="0" borderId="1" xfId="1" applyFont="1" applyBorder="1" applyAlignment="1">
      <alignment vertical="center"/>
    </xf>
    <xf numFmtId="0" fontId="1" fillId="0" borderId="1" xfId="1" applyFont="1" applyBorder="1" applyAlignment="1">
      <alignment vertical="center" wrapText="1"/>
    </xf>
    <xf numFmtId="0" fontId="1" fillId="0" borderId="1" xfId="1" applyFont="1" applyBorder="1">
      <alignment vertical="center"/>
    </xf>
    <xf numFmtId="0" fontId="1" fillId="0" borderId="0" xfId="0" applyFont="1" applyBorder="1" applyAlignment="1">
      <alignment horizontal="center" vertical="center"/>
    </xf>
    <xf numFmtId="0" fontId="6" fillId="0" borderId="1" xfId="2" applyFont="1" applyFill="1" applyBorder="1" applyAlignment="1">
      <alignment horizontal="left" vertical="center" wrapText="1"/>
    </xf>
    <xf numFmtId="0" fontId="1" fillId="0" borderId="1" xfId="0" applyFont="1" applyFill="1" applyBorder="1" applyAlignment="1">
      <alignment horizontal="left" vertical="center" wrapText="1"/>
    </xf>
    <xf numFmtId="57" fontId="1"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7" fillId="0" borderId="1" xfId="29" applyFont="1" applyBorder="1" applyAlignment="1">
      <alignment horizontal="center" vertical="center" wrapText="1"/>
    </xf>
    <xf numFmtId="0" fontId="7" fillId="2" borderId="1" xfId="29" applyFont="1" applyFill="1" applyBorder="1" applyAlignment="1">
      <alignment horizontal="center" vertical="center" wrapText="1"/>
    </xf>
    <xf numFmtId="0" fontId="6" fillId="2" borderId="1" xfId="2" applyFont="1" applyFill="1" applyBorder="1" applyAlignment="1">
      <alignment horizontal="left" vertical="center" wrapText="1"/>
    </xf>
    <xf numFmtId="0" fontId="1" fillId="2" borderId="1" xfId="0" applyFont="1" applyFill="1" applyBorder="1">
      <alignment vertical="center"/>
    </xf>
    <xf numFmtId="57"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1" xfId="0" applyNumberFormat="1" applyFont="1" applyFill="1" applyBorder="1" applyAlignment="1">
      <alignment horizontal="center" vertical="center"/>
    </xf>
    <xf numFmtId="0" fontId="1" fillId="0" borderId="1" xfId="7" applyFont="1" applyFill="1" applyBorder="1" applyAlignment="1">
      <alignment horizontal="center" vertical="center" wrapText="1"/>
    </xf>
    <xf numFmtId="0" fontId="7" fillId="0" borderId="1" xfId="7" applyFont="1" applyFill="1" applyBorder="1" applyAlignment="1">
      <alignment horizontal="center" vertical="center" wrapText="1"/>
    </xf>
    <xf numFmtId="0" fontId="1" fillId="0" borderId="1" xfId="7" applyFont="1" applyFill="1" applyBorder="1" applyAlignment="1">
      <alignment horizontal="left" vertical="center"/>
    </xf>
    <xf numFmtId="0" fontId="1" fillId="2" borderId="1" xfId="10" applyFont="1" applyFill="1" applyBorder="1" applyAlignment="1">
      <alignment horizontal="center" vertical="center"/>
    </xf>
    <xf numFmtId="0" fontId="1" fillId="0" borderId="1" xfId="0" applyFont="1" applyBorder="1" applyAlignment="1">
      <alignment horizontal="left" vertical="center"/>
    </xf>
    <xf numFmtId="0" fontId="1" fillId="2" borderId="1" xfId="0" applyFont="1" applyFill="1" applyBorder="1" applyAlignment="1">
      <alignment vertical="center" wrapText="1"/>
    </xf>
    <xf numFmtId="0" fontId="1" fillId="2" borderId="1" xfId="1" applyFont="1" applyFill="1" applyBorder="1" applyAlignment="1">
      <alignment horizontal="left" vertical="center" wrapText="1"/>
    </xf>
    <xf numFmtId="0" fontId="1" fillId="2" borderId="1" xfId="1" applyNumberFormat="1" applyFont="1" applyFill="1" applyBorder="1" applyAlignment="1">
      <alignment horizontal="center" vertical="center" wrapText="1"/>
    </xf>
    <xf numFmtId="0" fontId="1" fillId="0" borderId="1" xfId="1" applyFont="1" applyBorder="1" applyAlignment="1">
      <alignment horizontal="center" vertical="center"/>
    </xf>
    <xf numFmtId="0" fontId="6" fillId="0" borderId="1" xfId="2" applyFont="1" applyFill="1" applyBorder="1" applyAlignment="1">
      <alignment horizontal="center" vertical="center" wrapText="1"/>
    </xf>
    <xf numFmtId="178" fontId="1" fillId="0" borderId="1" xfId="0" applyNumberFormat="1" applyFont="1" applyBorder="1" applyAlignment="1">
      <alignment horizontal="left" vertical="center"/>
    </xf>
    <xf numFmtId="0" fontId="1" fillId="0" borderId="1" xfId="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lignment vertical="center"/>
    </xf>
    <xf numFmtId="0" fontId="1"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 fillId="0" borderId="1" xfId="31" applyFont="1" applyBorder="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1" fillId="2" borderId="1" xfId="3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1" applyFont="1" applyFill="1" applyBorder="1" applyAlignment="1">
      <alignment horizontal="center" vertical="center" wrapText="1"/>
    </xf>
  </cellXfs>
  <cellStyles count="32">
    <cellStyle name="Normal" xfId="13"/>
    <cellStyle name="Normal 2" xfId="9"/>
    <cellStyle name="Normal 2 2" xfId="5"/>
    <cellStyle name="Normal 3" xfId="11"/>
    <cellStyle name="常规" xfId="0" builtinId="0"/>
    <cellStyle name="常规 18" xfId="14"/>
    <cellStyle name="常规 18 2" xfId="15"/>
    <cellStyle name="常规 19" xfId="16"/>
    <cellStyle name="常规 19 2" xfId="4"/>
    <cellStyle name="常规 2" xfId="17"/>
    <cellStyle name="常规 2 2" xfId="10"/>
    <cellStyle name="常规 2 2 2" xfId="7"/>
    <cellStyle name="常规 2 2 2 2" xfId="1"/>
    <cellStyle name="常规 2 2 3" xfId="8"/>
    <cellStyle name="常规 2 3" xfId="12"/>
    <cellStyle name="常规 2 4" xfId="18"/>
    <cellStyle name="常规 21" xfId="6"/>
    <cellStyle name="常规 21 2" xfId="19"/>
    <cellStyle name="常规 21 2 2" xfId="20"/>
    <cellStyle name="常规 21 3" xfId="21"/>
    <cellStyle name="常规 3" xfId="22"/>
    <cellStyle name="常规 3 2" xfId="23"/>
    <cellStyle name="常规 3 2 2" xfId="24"/>
    <cellStyle name="常规 3 3" xfId="25"/>
    <cellStyle name="常规 3 4" xfId="26"/>
    <cellStyle name="常规 4" xfId="27"/>
    <cellStyle name="常规 4 2" xfId="28"/>
    <cellStyle name="常规 5" xfId="29"/>
    <cellStyle name="常规 5 2" xfId="3"/>
    <cellStyle name="常规 6" xfId="2"/>
    <cellStyle name="常规 6 2" xfId="30"/>
    <cellStyle name="常规 7"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02"/>
  <sheetViews>
    <sheetView tabSelected="1" workbookViewId="0">
      <pane ySplit="5" topLeftCell="A6" activePane="bottomLeft" state="frozen"/>
      <selection pane="bottomLeft" activeCell="K11" sqref="K11"/>
    </sheetView>
  </sheetViews>
  <sheetFormatPr defaultColWidth="9" defaultRowHeight="13.5"/>
  <cols>
    <col min="1" max="1" width="4.875" style="4" customWidth="1"/>
    <col min="2" max="2" width="8.875" style="4" customWidth="1"/>
    <col min="3" max="3" width="15.375" style="4" customWidth="1"/>
    <col min="4" max="4" width="4.5" style="4" customWidth="1"/>
    <col min="5" max="5" width="7.25" style="5" customWidth="1"/>
    <col min="6" max="6" width="5.375" style="5" customWidth="1"/>
    <col min="7" max="7" width="7.375" style="5" customWidth="1"/>
    <col min="8" max="8" width="8.375" style="4" customWidth="1"/>
    <col min="9" max="9" width="6.125" style="5" customWidth="1"/>
    <col min="10" max="10" width="5.125" style="5" customWidth="1"/>
    <col min="11" max="11" width="7.625" style="5" customWidth="1"/>
    <col min="12" max="12" width="4.625" style="5" customWidth="1"/>
    <col min="13" max="13" width="17.125" style="6" customWidth="1"/>
    <col min="14" max="14" width="6.375" style="5" customWidth="1"/>
    <col min="15" max="15" width="4.75" style="4" customWidth="1"/>
    <col min="16" max="16" width="11.25" style="5" customWidth="1"/>
    <col min="17" max="18" width="8.875" style="5" customWidth="1"/>
    <col min="19" max="19" width="4.5" style="4" customWidth="1"/>
    <col min="20" max="16384" width="9" style="4"/>
  </cols>
  <sheetData>
    <row r="1" spans="1:19" ht="21" customHeight="1">
      <c r="A1" s="80" t="s">
        <v>0</v>
      </c>
      <c r="B1" s="80"/>
      <c r="C1" s="2"/>
      <c r="D1" s="2"/>
      <c r="E1" s="7"/>
      <c r="F1" s="7"/>
      <c r="G1" s="7"/>
      <c r="H1" s="2"/>
      <c r="I1" s="7"/>
      <c r="J1" s="7"/>
      <c r="K1" s="7"/>
      <c r="L1" s="7"/>
      <c r="M1" s="23"/>
      <c r="N1" s="7"/>
      <c r="O1" s="2"/>
      <c r="P1" s="7"/>
      <c r="Q1" s="7"/>
      <c r="R1" s="7"/>
      <c r="S1" s="2"/>
    </row>
    <row r="2" spans="1:19" ht="26.1" customHeight="1">
      <c r="A2" s="81" t="s">
        <v>1</v>
      </c>
      <c r="B2" s="82"/>
      <c r="C2" s="82"/>
      <c r="D2" s="82"/>
      <c r="E2" s="81"/>
      <c r="F2" s="81"/>
      <c r="G2" s="81"/>
      <c r="H2" s="82"/>
      <c r="I2" s="81"/>
      <c r="J2" s="81"/>
      <c r="K2" s="81"/>
      <c r="L2" s="81"/>
      <c r="M2" s="83"/>
      <c r="N2" s="81"/>
      <c r="O2" s="82"/>
      <c r="P2" s="81"/>
      <c r="Q2" s="81"/>
      <c r="R2" s="81"/>
      <c r="S2" s="82"/>
    </row>
    <row r="3" spans="1:19" ht="20.100000000000001" customHeight="1">
      <c r="A3" s="8"/>
      <c r="B3" s="8"/>
      <c r="C3" s="8"/>
      <c r="D3" s="8"/>
      <c r="E3" s="7"/>
      <c r="F3" s="7"/>
      <c r="G3" s="7"/>
      <c r="H3" s="8"/>
      <c r="I3" s="7"/>
      <c r="J3" s="7"/>
      <c r="K3" s="7"/>
      <c r="L3" s="7"/>
      <c r="M3" s="23"/>
      <c r="N3" s="7"/>
      <c r="O3" s="84" t="s">
        <v>2</v>
      </c>
      <c r="P3" s="85"/>
      <c r="Q3" s="85"/>
      <c r="R3" s="85"/>
      <c r="S3" s="84"/>
    </row>
    <row r="4" spans="1:19" ht="27" customHeight="1">
      <c r="A4" s="78" t="s">
        <v>3</v>
      </c>
      <c r="B4" s="78" t="s">
        <v>4</v>
      </c>
      <c r="C4" s="9" t="s">
        <v>5</v>
      </c>
      <c r="D4" s="78" t="s">
        <v>6</v>
      </c>
      <c r="E4" s="78" t="s">
        <v>7</v>
      </c>
      <c r="F4" s="78"/>
      <c r="G4" s="78" t="s">
        <v>8</v>
      </c>
      <c r="H4" s="78"/>
      <c r="I4" s="78"/>
      <c r="J4" s="78"/>
      <c r="K4" s="78"/>
      <c r="L4" s="78" t="s">
        <v>9</v>
      </c>
      <c r="M4" s="78" t="s">
        <v>10</v>
      </c>
      <c r="N4" s="78" t="s">
        <v>11</v>
      </c>
      <c r="O4" s="78" t="s">
        <v>12</v>
      </c>
      <c r="P4" s="78"/>
      <c r="Q4" s="78"/>
      <c r="R4" s="78"/>
      <c r="S4" s="78" t="s">
        <v>13</v>
      </c>
    </row>
    <row r="5" spans="1:19" ht="26.1" customHeight="1">
      <c r="A5" s="78"/>
      <c r="B5" s="78"/>
      <c r="C5" s="9" t="s">
        <v>14</v>
      </c>
      <c r="D5" s="78"/>
      <c r="E5" s="9" t="s">
        <v>15</v>
      </c>
      <c r="F5" s="9" t="s">
        <v>16</v>
      </c>
      <c r="G5" s="9" t="s">
        <v>17</v>
      </c>
      <c r="H5" s="9" t="s">
        <v>18</v>
      </c>
      <c r="I5" s="9" t="s">
        <v>19</v>
      </c>
      <c r="J5" s="9" t="s">
        <v>20</v>
      </c>
      <c r="K5" s="9" t="s">
        <v>21</v>
      </c>
      <c r="L5" s="78"/>
      <c r="M5" s="78"/>
      <c r="N5" s="78"/>
      <c r="O5" s="24" t="s">
        <v>22</v>
      </c>
      <c r="P5" s="9" t="s">
        <v>23</v>
      </c>
      <c r="Q5" s="9" t="s">
        <v>24</v>
      </c>
      <c r="R5" s="9" t="s">
        <v>25</v>
      </c>
      <c r="S5" s="78"/>
    </row>
    <row r="6" spans="1:19" ht="24.95" customHeight="1">
      <c r="A6" s="79" t="s">
        <v>26</v>
      </c>
      <c r="B6" s="79"/>
      <c r="C6" s="79"/>
      <c r="D6" s="79"/>
      <c r="E6" s="79"/>
      <c r="F6" s="79"/>
      <c r="G6" s="10">
        <f>G7+G95+G85</f>
        <v>10172</v>
      </c>
      <c r="H6" s="10">
        <f>H7+H95+H85</f>
        <v>1862.1730239999999</v>
      </c>
      <c r="I6" s="10">
        <f>I7+I95+I85</f>
        <v>4465</v>
      </c>
      <c r="J6" s="10">
        <f>J7+J95+J85</f>
        <v>510</v>
      </c>
      <c r="K6" s="10">
        <f>K7+K95+K85</f>
        <v>3334.8269759999998</v>
      </c>
      <c r="L6" s="10"/>
      <c r="M6" s="25"/>
      <c r="N6" s="10"/>
      <c r="O6" s="10"/>
      <c r="P6" s="10"/>
      <c r="Q6" s="10"/>
      <c r="R6" s="10"/>
      <c r="S6" s="10"/>
    </row>
    <row r="7" spans="1:19" s="1" customFormat="1" ht="23.1" customHeight="1">
      <c r="A7" s="86" t="s">
        <v>27</v>
      </c>
      <c r="B7" s="86"/>
      <c r="C7" s="86"/>
      <c r="D7" s="86"/>
      <c r="E7" s="86"/>
      <c r="F7" s="86"/>
      <c r="G7" s="11">
        <f>SUM(G8:G84)</f>
        <v>4938</v>
      </c>
      <c r="H7" s="11">
        <f>SUM(H8:H84)</f>
        <v>1465</v>
      </c>
      <c r="I7" s="11">
        <f>SUM(I8:I84)</f>
        <v>2465</v>
      </c>
      <c r="J7" s="11">
        <f>SUM(J8:J84)</f>
        <v>150</v>
      </c>
      <c r="K7" s="11">
        <f>SUM(K8:K84)</f>
        <v>858</v>
      </c>
      <c r="L7" s="11"/>
      <c r="M7" s="26"/>
      <c r="N7" s="11"/>
      <c r="O7" s="11"/>
      <c r="P7" s="11"/>
      <c r="Q7" s="11"/>
      <c r="R7" s="11"/>
      <c r="S7" s="11"/>
    </row>
    <row r="8" spans="1:19" s="2" customFormat="1" ht="60.95" customHeight="1">
      <c r="A8" s="12">
        <v>1</v>
      </c>
      <c r="B8" s="13" t="s">
        <v>28</v>
      </c>
      <c r="C8" s="14" t="s">
        <v>29</v>
      </c>
      <c r="D8" s="15">
        <v>31.85</v>
      </c>
      <c r="E8" s="16" t="s">
        <v>30</v>
      </c>
      <c r="F8" s="16" t="s">
        <v>31</v>
      </c>
      <c r="G8" s="15">
        <f>H8+I8+J8+K8</f>
        <v>31.85</v>
      </c>
      <c r="H8" s="15">
        <v>31.85</v>
      </c>
      <c r="I8" s="12"/>
      <c r="J8" s="12"/>
      <c r="K8" s="12"/>
      <c r="L8" s="13" t="s">
        <v>32</v>
      </c>
      <c r="M8" s="27" t="s">
        <v>197</v>
      </c>
      <c r="N8" s="12">
        <v>85</v>
      </c>
      <c r="O8" s="28">
        <v>3.17</v>
      </c>
      <c r="P8" s="29">
        <v>43891</v>
      </c>
      <c r="Q8" s="29">
        <v>44013</v>
      </c>
      <c r="R8" s="29">
        <v>44044</v>
      </c>
      <c r="S8" s="28"/>
    </row>
    <row r="9" spans="1:19" s="2" customFormat="1" ht="62.1" customHeight="1">
      <c r="A9" s="12">
        <v>2</v>
      </c>
      <c r="B9" s="13" t="s">
        <v>28</v>
      </c>
      <c r="C9" s="14" t="s">
        <v>33</v>
      </c>
      <c r="D9" s="15">
        <v>63.7</v>
      </c>
      <c r="E9" s="16" t="s">
        <v>30</v>
      </c>
      <c r="F9" s="16" t="s">
        <v>34</v>
      </c>
      <c r="G9" s="15">
        <f t="shared" ref="G9:G42" si="0">H9+I9+J9+K9</f>
        <v>63.7</v>
      </c>
      <c r="H9" s="15">
        <v>63.7</v>
      </c>
      <c r="I9" s="12"/>
      <c r="J9" s="12"/>
      <c r="K9" s="12"/>
      <c r="L9" s="13" t="s">
        <v>32</v>
      </c>
      <c r="M9" s="27" t="s">
        <v>198</v>
      </c>
      <c r="N9" s="12">
        <v>113</v>
      </c>
      <c r="O9" s="28">
        <v>3.17</v>
      </c>
      <c r="P9" s="29">
        <v>43891</v>
      </c>
      <c r="Q9" s="29">
        <v>44013</v>
      </c>
      <c r="R9" s="29">
        <v>44044</v>
      </c>
      <c r="S9" s="28"/>
    </row>
    <row r="10" spans="1:19" s="2" customFormat="1" ht="60" customHeight="1">
      <c r="A10" s="12">
        <v>3</v>
      </c>
      <c r="B10" s="13" t="s">
        <v>28</v>
      </c>
      <c r="C10" s="14" t="s">
        <v>35</v>
      </c>
      <c r="D10" s="15">
        <v>19.11</v>
      </c>
      <c r="E10" s="16" t="s">
        <v>36</v>
      </c>
      <c r="F10" s="16" t="s">
        <v>37</v>
      </c>
      <c r="G10" s="15">
        <f t="shared" si="0"/>
        <v>19.11</v>
      </c>
      <c r="H10" s="15">
        <v>19.11</v>
      </c>
      <c r="I10" s="12"/>
      <c r="J10" s="12"/>
      <c r="K10" s="12"/>
      <c r="L10" s="13" t="s">
        <v>32</v>
      </c>
      <c r="M10" s="27" t="s">
        <v>199</v>
      </c>
      <c r="N10" s="12">
        <v>191</v>
      </c>
      <c r="O10" s="28">
        <v>3.17</v>
      </c>
      <c r="P10" s="29">
        <v>43891</v>
      </c>
      <c r="Q10" s="29">
        <v>44013</v>
      </c>
      <c r="R10" s="29">
        <v>44044</v>
      </c>
      <c r="S10" s="28"/>
    </row>
    <row r="11" spans="1:19" s="2" customFormat="1" ht="60" customHeight="1">
      <c r="A11" s="12">
        <v>4</v>
      </c>
      <c r="B11" s="13" t="s">
        <v>28</v>
      </c>
      <c r="C11" s="14" t="s">
        <v>29</v>
      </c>
      <c r="D11" s="15">
        <v>31.85</v>
      </c>
      <c r="E11" s="16" t="s">
        <v>36</v>
      </c>
      <c r="F11" s="16" t="s">
        <v>37</v>
      </c>
      <c r="G11" s="15">
        <f t="shared" si="0"/>
        <v>31.85</v>
      </c>
      <c r="H11" s="15">
        <v>31.85</v>
      </c>
      <c r="I11" s="12"/>
      <c r="J11" s="12"/>
      <c r="K11" s="12"/>
      <c r="L11" s="13" t="s">
        <v>32</v>
      </c>
      <c r="M11" s="27" t="s">
        <v>199</v>
      </c>
      <c r="N11" s="12">
        <v>191</v>
      </c>
      <c r="O11" s="28">
        <v>3.17</v>
      </c>
      <c r="P11" s="29">
        <v>43891</v>
      </c>
      <c r="Q11" s="29">
        <v>44013</v>
      </c>
      <c r="R11" s="29">
        <v>44044</v>
      </c>
      <c r="S11" s="28"/>
    </row>
    <row r="12" spans="1:19" s="2" customFormat="1" ht="54.95" customHeight="1">
      <c r="A12" s="12">
        <v>5</v>
      </c>
      <c r="B12" s="13" t="s">
        <v>28</v>
      </c>
      <c r="C12" s="14" t="s">
        <v>33</v>
      </c>
      <c r="D12" s="15">
        <v>63.7</v>
      </c>
      <c r="E12" s="16" t="s">
        <v>36</v>
      </c>
      <c r="F12" s="16" t="s">
        <v>38</v>
      </c>
      <c r="G12" s="15">
        <f t="shared" si="0"/>
        <v>63.7</v>
      </c>
      <c r="H12" s="15">
        <v>63.7</v>
      </c>
      <c r="I12" s="12"/>
      <c r="J12" s="12"/>
      <c r="K12" s="12"/>
      <c r="L12" s="13" t="s">
        <v>32</v>
      </c>
      <c r="M12" s="27" t="s">
        <v>200</v>
      </c>
      <c r="N12" s="12">
        <v>103</v>
      </c>
      <c r="O12" s="28">
        <v>3.17</v>
      </c>
      <c r="P12" s="29">
        <v>43891</v>
      </c>
      <c r="Q12" s="29">
        <v>44013</v>
      </c>
      <c r="R12" s="29">
        <v>44044</v>
      </c>
      <c r="S12" s="28"/>
    </row>
    <row r="13" spans="1:19" s="2" customFormat="1" ht="54" customHeight="1">
      <c r="A13" s="12">
        <v>6</v>
      </c>
      <c r="B13" s="13" t="s">
        <v>28</v>
      </c>
      <c r="C13" s="14" t="s">
        <v>39</v>
      </c>
      <c r="D13" s="15">
        <v>40.950000000000003</v>
      </c>
      <c r="E13" s="16" t="s">
        <v>36</v>
      </c>
      <c r="F13" s="16" t="s">
        <v>40</v>
      </c>
      <c r="G13" s="15">
        <f t="shared" si="0"/>
        <v>40.950000000000003</v>
      </c>
      <c r="H13" s="15">
        <v>40.950000000000003</v>
      </c>
      <c r="I13" s="12"/>
      <c r="J13" s="12"/>
      <c r="K13" s="12"/>
      <c r="L13" s="13" t="s">
        <v>32</v>
      </c>
      <c r="M13" s="27" t="s">
        <v>201</v>
      </c>
      <c r="N13" s="12">
        <v>158</v>
      </c>
      <c r="O13" s="28">
        <v>3.17</v>
      </c>
      <c r="P13" s="29">
        <v>43891</v>
      </c>
      <c r="Q13" s="29">
        <v>44013</v>
      </c>
      <c r="R13" s="29">
        <v>44044</v>
      </c>
      <c r="S13" s="28"/>
    </row>
    <row r="14" spans="1:19" s="2" customFormat="1" ht="66.95" customHeight="1">
      <c r="A14" s="12">
        <v>7</v>
      </c>
      <c r="B14" s="13" t="s">
        <v>28</v>
      </c>
      <c r="C14" s="14" t="s">
        <v>33</v>
      </c>
      <c r="D14" s="15">
        <v>63.7</v>
      </c>
      <c r="E14" s="16" t="s">
        <v>36</v>
      </c>
      <c r="F14" s="16" t="s">
        <v>41</v>
      </c>
      <c r="G14" s="15">
        <f t="shared" si="0"/>
        <v>63.7</v>
      </c>
      <c r="H14" s="15">
        <v>63.7</v>
      </c>
      <c r="I14" s="12"/>
      <c r="J14" s="12"/>
      <c r="K14" s="12"/>
      <c r="L14" s="13" t="s">
        <v>32</v>
      </c>
      <c r="M14" s="27" t="s">
        <v>202</v>
      </c>
      <c r="N14" s="12">
        <v>202</v>
      </c>
      <c r="O14" s="28">
        <v>3.17</v>
      </c>
      <c r="P14" s="29">
        <v>43891</v>
      </c>
      <c r="Q14" s="29">
        <v>44013</v>
      </c>
      <c r="R14" s="29">
        <v>44044</v>
      </c>
      <c r="S14" s="28"/>
    </row>
    <row r="15" spans="1:19" s="2" customFormat="1" ht="65.099999999999994" customHeight="1">
      <c r="A15" s="12">
        <v>8</v>
      </c>
      <c r="B15" s="13" t="s">
        <v>28</v>
      </c>
      <c r="C15" s="14" t="s">
        <v>33</v>
      </c>
      <c r="D15" s="15">
        <v>63.7</v>
      </c>
      <c r="E15" s="16" t="s">
        <v>42</v>
      </c>
      <c r="F15" s="16" t="s">
        <v>43</v>
      </c>
      <c r="G15" s="15">
        <f t="shared" si="0"/>
        <v>63.7</v>
      </c>
      <c r="H15" s="15">
        <v>63.7</v>
      </c>
      <c r="I15" s="12"/>
      <c r="J15" s="12"/>
      <c r="K15" s="12"/>
      <c r="L15" s="13" t="s">
        <v>32</v>
      </c>
      <c r="M15" s="27" t="s">
        <v>203</v>
      </c>
      <c r="N15" s="12">
        <v>158</v>
      </c>
      <c r="O15" s="28">
        <v>3.17</v>
      </c>
      <c r="P15" s="29">
        <v>43891</v>
      </c>
      <c r="Q15" s="29">
        <v>44013</v>
      </c>
      <c r="R15" s="29">
        <v>44044</v>
      </c>
      <c r="S15" s="28"/>
    </row>
    <row r="16" spans="1:19" s="2" customFormat="1" ht="57.95" customHeight="1">
      <c r="A16" s="12">
        <v>9</v>
      </c>
      <c r="B16" s="13" t="s">
        <v>28</v>
      </c>
      <c r="C16" s="14" t="s">
        <v>44</v>
      </c>
      <c r="D16" s="15">
        <v>70.069999999999993</v>
      </c>
      <c r="E16" s="16" t="s">
        <v>42</v>
      </c>
      <c r="F16" s="16" t="s">
        <v>43</v>
      </c>
      <c r="G16" s="15">
        <f t="shared" si="0"/>
        <v>70.069999999999993</v>
      </c>
      <c r="H16" s="15">
        <v>29.44</v>
      </c>
      <c r="I16" s="12">
        <v>40.630000000000003</v>
      </c>
      <c r="J16" s="12"/>
      <c r="K16" s="12"/>
      <c r="L16" s="13" t="s">
        <v>32</v>
      </c>
      <c r="M16" s="27" t="s">
        <v>203</v>
      </c>
      <c r="N16" s="12">
        <v>158</v>
      </c>
      <c r="O16" s="28">
        <v>3.17</v>
      </c>
      <c r="P16" s="29">
        <v>43891</v>
      </c>
      <c r="Q16" s="29">
        <v>44013</v>
      </c>
      <c r="R16" s="29">
        <v>44044</v>
      </c>
      <c r="S16" s="28"/>
    </row>
    <row r="17" spans="1:19" s="2" customFormat="1" ht="57" customHeight="1">
      <c r="A17" s="12">
        <v>10</v>
      </c>
      <c r="B17" s="13" t="s">
        <v>28</v>
      </c>
      <c r="C17" s="14" t="s">
        <v>45</v>
      </c>
      <c r="D17" s="15">
        <v>68.796000000000006</v>
      </c>
      <c r="E17" s="16" t="s">
        <v>42</v>
      </c>
      <c r="F17" s="16" t="s">
        <v>46</v>
      </c>
      <c r="G17" s="15">
        <f t="shared" si="0"/>
        <v>68.796000000000006</v>
      </c>
      <c r="H17" s="12"/>
      <c r="I17" s="15">
        <v>68.796000000000006</v>
      </c>
      <c r="J17" s="12"/>
      <c r="K17" s="12"/>
      <c r="L17" s="13" t="s">
        <v>32</v>
      </c>
      <c r="M17" s="27" t="s">
        <v>204</v>
      </c>
      <c r="N17" s="12">
        <v>172</v>
      </c>
      <c r="O17" s="28">
        <v>3.17</v>
      </c>
      <c r="P17" s="29">
        <v>43891</v>
      </c>
      <c r="Q17" s="29">
        <v>44013</v>
      </c>
      <c r="R17" s="29">
        <v>44044</v>
      </c>
      <c r="S17" s="28"/>
    </row>
    <row r="18" spans="1:19" s="2" customFormat="1" ht="90.95" customHeight="1">
      <c r="A18" s="12">
        <v>11</v>
      </c>
      <c r="B18" s="13" t="s">
        <v>28</v>
      </c>
      <c r="C18" s="14" t="s">
        <v>47</v>
      </c>
      <c r="D18" s="15">
        <v>94.902799999999999</v>
      </c>
      <c r="E18" s="16" t="s">
        <v>42</v>
      </c>
      <c r="F18" s="16" t="s">
        <v>48</v>
      </c>
      <c r="G18" s="15">
        <f t="shared" si="0"/>
        <v>94.902799999999999</v>
      </c>
      <c r="H18" s="12"/>
      <c r="I18" s="15">
        <v>94.902799999999999</v>
      </c>
      <c r="J18" s="12"/>
      <c r="K18" s="12"/>
      <c r="L18" s="13" t="s">
        <v>32</v>
      </c>
      <c r="M18" s="27" t="s">
        <v>205</v>
      </c>
      <c r="N18" s="12">
        <v>357</v>
      </c>
      <c r="O18" s="28">
        <v>3.17</v>
      </c>
      <c r="P18" s="29">
        <v>43891</v>
      </c>
      <c r="Q18" s="29">
        <v>44013</v>
      </c>
      <c r="R18" s="29">
        <v>44044</v>
      </c>
      <c r="S18" s="28"/>
    </row>
    <row r="19" spans="1:19" s="2" customFormat="1" ht="57" customHeight="1">
      <c r="A19" s="12">
        <v>12</v>
      </c>
      <c r="B19" s="13" t="s">
        <v>28</v>
      </c>
      <c r="C19" s="14" t="s">
        <v>49</v>
      </c>
      <c r="D19" s="15">
        <v>82.81</v>
      </c>
      <c r="E19" s="16" t="s">
        <v>42</v>
      </c>
      <c r="F19" s="16" t="s">
        <v>50</v>
      </c>
      <c r="G19" s="15">
        <f t="shared" si="0"/>
        <v>82.81</v>
      </c>
      <c r="H19" s="12"/>
      <c r="I19" s="15">
        <v>82.81</v>
      </c>
      <c r="J19" s="12"/>
      <c r="K19" s="12"/>
      <c r="L19" s="13" t="s">
        <v>32</v>
      </c>
      <c r="M19" s="27" t="s">
        <v>206</v>
      </c>
      <c r="N19" s="12">
        <v>235</v>
      </c>
      <c r="O19" s="28">
        <v>3.17</v>
      </c>
      <c r="P19" s="29">
        <v>43891</v>
      </c>
      <c r="Q19" s="29">
        <v>44013</v>
      </c>
      <c r="R19" s="29">
        <v>44044</v>
      </c>
      <c r="S19" s="28"/>
    </row>
    <row r="20" spans="1:19" s="2" customFormat="1" ht="51.95" customHeight="1">
      <c r="A20" s="12">
        <v>13</v>
      </c>
      <c r="B20" s="13" t="s">
        <v>28</v>
      </c>
      <c r="C20" s="14" t="s">
        <v>33</v>
      </c>
      <c r="D20" s="15">
        <v>63.7</v>
      </c>
      <c r="E20" s="16" t="s">
        <v>42</v>
      </c>
      <c r="F20" s="16" t="s">
        <v>50</v>
      </c>
      <c r="G20" s="15">
        <f t="shared" si="0"/>
        <v>63.7</v>
      </c>
      <c r="H20" s="12"/>
      <c r="I20" s="15">
        <v>63.7</v>
      </c>
      <c r="J20" s="12"/>
      <c r="K20" s="12"/>
      <c r="L20" s="13" t="s">
        <v>32</v>
      </c>
      <c r="M20" s="27" t="s">
        <v>207</v>
      </c>
      <c r="N20" s="12">
        <v>235</v>
      </c>
      <c r="O20" s="28">
        <v>3.17</v>
      </c>
      <c r="P20" s="29">
        <v>43891</v>
      </c>
      <c r="Q20" s="29">
        <v>44013</v>
      </c>
      <c r="R20" s="29">
        <v>44044</v>
      </c>
      <c r="S20" s="28"/>
    </row>
    <row r="21" spans="1:19" s="2" customFormat="1" ht="60" customHeight="1">
      <c r="A21" s="12">
        <v>14</v>
      </c>
      <c r="B21" s="13" t="s">
        <v>28</v>
      </c>
      <c r="C21" s="14" t="s">
        <v>51</v>
      </c>
      <c r="D21" s="15">
        <v>50.96</v>
      </c>
      <c r="E21" s="16" t="s">
        <v>42</v>
      </c>
      <c r="F21" s="16" t="s">
        <v>50</v>
      </c>
      <c r="G21" s="15">
        <f t="shared" si="0"/>
        <v>50.96</v>
      </c>
      <c r="H21" s="12"/>
      <c r="I21" s="15">
        <v>50.96</v>
      </c>
      <c r="J21" s="12"/>
      <c r="K21" s="12"/>
      <c r="L21" s="13" t="s">
        <v>32</v>
      </c>
      <c r="M21" s="27" t="s">
        <v>208</v>
      </c>
      <c r="N21" s="12">
        <v>235</v>
      </c>
      <c r="O21" s="28">
        <v>3.17</v>
      </c>
      <c r="P21" s="29">
        <v>43891</v>
      </c>
      <c r="Q21" s="29">
        <v>44013</v>
      </c>
      <c r="R21" s="29">
        <v>44044</v>
      </c>
      <c r="S21" s="28"/>
    </row>
    <row r="22" spans="1:19" s="2" customFormat="1" ht="60" customHeight="1">
      <c r="A22" s="12">
        <v>15</v>
      </c>
      <c r="B22" s="13" t="s">
        <v>28</v>
      </c>
      <c r="C22" s="14" t="s">
        <v>52</v>
      </c>
      <c r="D22" s="15">
        <v>34.398000000000003</v>
      </c>
      <c r="E22" s="16" t="s">
        <v>42</v>
      </c>
      <c r="F22" s="16" t="s">
        <v>50</v>
      </c>
      <c r="G22" s="15">
        <f t="shared" si="0"/>
        <v>34.398000000000003</v>
      </c>
      <c r="H22" s="12"/>
      <c r="I22" s="15">
        <v>34.398000000000003</v>
      </c>
      <c r="J22" s="12"/>
      <c r="K22" s="12"/>
      <c r="L22" s="13" t="s">
        <v>32</v>
      </c>
      <c r="M22" s="27" t="s">
        <v>209</v>
      </c>
      <c r="N22" s="12">
        <v>235</v>
      </c>
      <c r="O22" s="28">
        <v>3.17</v>
      </c>
      <c r="P22" s="29">
        <v>43891</v>
      </c>
      <c r="Q22" s="29">
        <v>44013</v>
      </c>
      <c r="R22" s="29">
        <v>44044</v>
      </c>
      <c r="S22" s="28"/>
    </row>
    <row r="23" spans="1:19" s="2" customFormat="1" ht="63.95" customHeight="1">
      <c r="A23" s="12">
        <v>16</v>
      </c>
      <c r="B23" s="13" t="s">
        <v>28</v>
      </c>
      <c r="C23" s="14" t="s">
        <v>53</v>
      </c>
      <c r="D23" s="15">
        <v>57.33</v>
      </c>
      <c r="E23" s="17" t="s">
        <v>42</v>
      </c>
      <c r="F23" s="17" t="s">
        <v>54</v>
      </c>
      <c r="G23" s="15">
        <f t="shared" si="0"/>
        <v>57.33</v>
      </c>
      <c r="H23" s="12"/>
      <c r="I23" s="15">
        <v>57.33</v>
      </c>
      <c r="J23" s="12"/>
      <c r="K23" s="12"/>
      <c r="L23" s="13" t="s">
        <v>32</v>
      </c>
      <c r="M23" s="27" t="s">
        <v>210</v>
      </c>
      <c r="N23" s="12">
        <v>55</v>
      </c>
      <c r="O23" s="28">
        <v>3.17</v>
      </c>
      <c r="P23" s="29">
        <v>43891</v>
      </c>
      <c r="Q23" s="29">
        <v>44013</v>
      </c>
      <c r="R23" s="29">
        <v>44044</v>
      </c>
      <c r="S23" s="28"/>
    </row>
    <row r="24" spans="1:19" s="2" customFormat="1" ht="60.95" customHeight="1">
      <c r="A24" s="12">
        <v>17</v>
      </c>
      <c r="B24" s="13" t="s">
        <v>28</v>
      </c>
      <c r="C24" s="14" t="s">
        <v>55</v>
      </c>
      <c r="D24" s="15">
        <v>38.22</v>
      </c>
      <c r="E24" s="16" t="s">
        <v>56</v>
      </c>
      <c r="F24" s="16" t="s">
        <v>57</v>
      </c>
      <c r="G24" s="15">
        <f t="shared" si="0"/>
        <v>38.22</v>
      </c>
      <c r="H24" s="12"/>
      <c r="I24" s="15">
        <v>38.22</v>
      </c>
      <c r="J24" s="12"/>
      <c r="K24" s="12"/>
      <c r="L24" s="13" t="s">
        <v>32</v>
      </c>
      <c r="M24" s="27" t="s">
        <v>211</v>
      </c>
      <c r="N24" s="12">
        <v>228</v>
      </c>
      <c r="O24" s="28">
        <v>3.17</v>
      </c>
      <c r="P24" s="29">
        <v>43891</v>
      </c>
      <c r="Q24" s="29">
        <v>44013</v>
      </c>
      <c r="R24" s="29">
        <v>44044</v>
      </c>
      <c r="S24" s="28"/>
    </row>
    <row r="25" spans="1:19" s="2" customFormat="1" ht="60" customHeight="1">
      <c r="A25" s="12">
        <v>18</v>
      </c>
      <c r="B25" s="13" t="s">
        <v>28</v>
      </c>
      <c r="C25" s="14" t="s">
        <v>29</v>
      </c>
      <c r="D25" s="15">
        <v>31.85</v>
      </c>
      <c r="E25" s="16" t="s">
        <v>56</v>
      </c>
      <c r="F25" s="16" t="s">
        <v>57</v>
      </c>
      <c r="G25" s="15">
        <f t="shared" si="0"/>
        <v>31.85</v>
      </c>
      <c r="H25" s="12"/>
      <c r="I25" s="15">
        <v>31.85</v>
      </c>
      <c r="J25" s="12"/>
      <c r="K25" s="12"/>
      <c r="L25" s="13" t="s">
        <v>32</v>
      </c>
      <c r="M25" s="27" t="s">
        <v>212</v>
      </c>
      <c r="N25" s="12">
        <v>228</v>
      </c>
      <c r="O25" s="28">
        <v>3.17</v>
      </c>
      <c r="P25" s="29">
        <v>43891</v>
      </c>
      <c r="Q25" s="29">
        <v>44013</v>
      </c>
      <c r="R25" s="29">
        <v>44044</v>
      </c>
      <c r="S25" s="28"/>
    </row>
    <row r="26" spans="1:19" s="2" customFormat="1" ht="59.1" customHeight="1">
      <c r="A26" s="12">
        <v>19</v>
      </c>
      <c r="B26" s="13" t="s">
        <v>28</v>
      </c>
      <c r="C26" s="14" t="s">
        <v>29</v>
      </c>
      <c r="D26" s="15">
        <v>31.85</v>
      </c>
      <c r="E26" s="16" t="s">
        <v>56</v>
      </c>
      <c r="F26" s="16" t="s">
        <v>57</v>
      </c>
      <c r="G26" s="15">
        <f t="shared" si="0"/>
        <v>31.85</v>
      </c>
      <c r="H26" s="12"/>
      <c r="I26" s="15">
        <v>31.85</v>
      </c>
      <c r="J26" s="12"/>
      <c r="K26" s="12"/>
      <c r="L26" s="13" t="s">
        <v>32</v>
      </c>
      <c r="M26" s="27" t="s">
        <v>212</v>
      </c>
      <c r="N26" s="12">
        <v>228</v>
      </c>
      <c r="O26" s="28">
        <v>3.17</v>
      </c>
      <c r="P26" s="29">
        <v>43891</v>
      </c>
      <c r="Q26" s="29">
        <v>44013</v>
      </c>
      <c r="R26" s="29">
        <v>44044</v>
      </c>
      <c r="S26" s="28"/>
    </row>
    <row r="27" spans="1:19" s="2" customFormat="1" ht="72.95" customHeight="1">
      <c r="A27" s="12">
        <v>20</v>
      </c>
      <c r="B27" s="13" t="s">
        <v>28</v>
      </c>
      <c r="C27" s="14" t="s">
        <v>29</v>
      </c>
      <c r="D27" s="15">
        <v>31.85</v>
      </c>
      <c r="E27" s="16" t="s">
        <v>56</v>
      </c>
      <c r="F27" s="16" t="s">
        <v>57</v>
      </c>
      <c r="G27" s="15">
        <f t="shared" si="0"/>
        <v>31.85</v>
      </c>
      <c r="H27" s="12"/>
      <c r="I27" s="15">
        <v>31.85</v>
      </c>
      <c r="J27" s="12"/>
      <c r="K27" s="12"/>
      <c r="L27" s="13" t="s">
        <v>32</v>
      </c>
      <c r="M27" s="27" t="s">
        <v>212</v>
      </c>
      <c r="N27" s="12">
        <v>228</v>
      </c>
      <c r="O27" s="28">
        <v>3.17</v>
      </c>
      <c r="P27" s="29">
        <v>43891</v>
      </c>
      <c r="Q27" s="29">
        <v>44013</v>
      </c>
      <c r="R27" s="29">
        <v>44044</v>
      </c>
      <c r="S27" s="28"/>
    </row>
    <row r="28" spans="1:19" s="2" customFormat="1" ht="57" customHeight="1">
      <c r="A28" s="12">
        <v>21</v>
      </c>
      <c r="B28" s="13" t="s">
        <v>28</v>
      </c>
      <c r="C28" s="14" t="s">
        <v>58</v>
      </c>
      <c r="D28" s="15">
        <v>76.44</v>
      </c>
      <c r="E28" s="16" t="s">
        <v>56</v>
      </c>
      <c r="F28" s="16" t="s">
        <v>59</v>
      </c>
      <c r="G28" s="15">
        <f t="shared" si="0"/>
        <v>76.44</v>
      </c>
      <c r="H28" s="12"/>
      <c r="I28" s="15">
        <v>76.44</v>
      </c>
      <c r="J28" s="12"/>
      <c r="K28" s="12"/>
      <c r="L28" s="13" t="s">
        <v>32</v>
      </c>
      <c r="M28" s="27" t="s">
        <v>213</v>
      </c>
      <c r="N28" s="12">
        <v>145</v>
      </c>
      <c r="O28" s="28">
        <v>3.17</v>
      </c>
      <c r="P28" s="29">
        <v>43891</v>
      </c>
      <c r="Q28" s="29">
        <v>44013</v>
      </c>
      <c r="R28" s="29">
        <v>44044</v>
      </c>
      <c r="S28" s="28"/>
    </row>
    <row r="29" spans="1:19" s="2" customFormat="1" ht="56.1" customHeight="1">
      <c r="A29" s="12">
        <v>22</v>
      </c>
      <c r="B29" s="13" t="s">
        <v>28</v>
      </c>
      <c r="C29" s="14" t="s">
        <v>33</v>
      </c>
      <c r="D29" s="15">
        <v>63.7</v>
      </c>
      <c r="E29" s="16" t="s">
        <v>56</v>
      </c>
      <c r="F29" s="16" t="s">
        <v>59</v>
      </c>
      <c r="G29" s="15">
        <f t="shared" si="0"/>
        <v>63.7</v>
      </c>
      <c r="H29" s="12"/>
      <c r="I29" s="15">
        <v>63.7</v>
      </c>
      <c r="J29" s="12"/>
      <c r="K29" s="12"/>
      <c r="L29" s="13" t="s">
        <v>32</v>
      </c>
      <c r="M29" s="27" t="s">
        <v>213</v>
      </c>
      <c r="N29" s="12">
        <v>145</v>
      </c>
      <c r="O29" s="28">
        <v>3.17</v>
      </c>
      <c r="P29" s="29">
        <v>43891</v>
      </c>
      <c r="Q29" s="29">
        <v>44013</v>
      </c>
      <c r="R29" s="29">
        <v>44044</v>
      </c>
      <c r="S29" s="28"/>
    </row>
    <row r="30" spans="1:19" s="2" customFormat="1" ht="54.95" customHeight="1">
      <c r="A30" s="12">
        <v>23</v>
      </c>
      <c r="B30" s="13" t="s">
        <v>28</v>
      </c>
      <c r="C30" s="14" t="s">
        <v>58</v>
      </c>
      <c r="D30" s="15">
        <v>76.44</v>
      </c>
      <c r="E30" s="16" t="s">
        <v>60</v>
      </c>
      <c r="F30" s="16" t="s">
        <v>61</v>
      </c>
      <c r="G30" s="15">
        <f t="shared" si="0"/>
        <v>76.44</v>
      </c>
      <c r="H30" s="12"/>
      <c r="I30" s="15">
        <v>76.44</v>
      </c>
      <c r="J30" s="12"/>
      <c r="K30" s="12"/>
      <c r="L30" s="13" t="s">
        <v>32</v>
      </c>
      <c r="M30" s="27" t="s">
        <v>214</v>
      </c>
      <c r="N30" s="12">
        <v>183</v>
      </c>
      <c r="O30" s="28">
        <v>3.17</v>
      </c>
      <c r="P30" s="29">
        <v>43891</v>
      </c>
      <c r="Q30" s="29">
        <v>44013</v>
      </c>
      <c r="R30" s="29">
        <v>44044</v>
      </c>
      <c r="S30" s="28"/>
    </row>
    <row r="31" spans="1:19" s="2" customFormat="1" ht="63.95" customHeight="1">
      <c r="A31" s="12">
        <v>24</v>
      </c>
      <c r="B31" s="13" t="s">
        <v>28</v>
      </c>
      <c r="C31" s="14" t="s">
        <v>62</v>
      </c>
      <c r="D31" s="15">
        <v>26.754000000000001</v>
      </c>
      <c r="E31" s="16" t="s">
        <v>60</v>
      </c>
      <c r="F31" s="16" t="s">
        <v>63</v>
      </c>
      <c r="G31" s="15">
        <f t="shared" si="0"/>
        <v>26.754000000000001</v>
      </c>
      <c r="H31" s="12"/>
      <c r="I31" s="15">
        <v>26.754000000000001</v>
      </c>
      <c r="J31" s="12"/>
      <c r="K31" s="12"/>
      <c r="L31" s="13" t="s">
        <v>32</v>
      </c>
      <c r="M31" s="27" t="s">
        <v>215</v>
      </c>
      <c r="N31" s="12">
        <v>48</v>
      </c>
      <c r="O31" s="28">
        <v>3.17</v>
      </c>
      <c r="P31" s="29">
        <v>43891</v>
      </c>
      <c r="Q31" s="29">
        <v>44013</v>
      </c>
      <c r="R31" s="29">
        <v>44044</v>
      </c>
      <c r="S31" s="28"/>
    </row>
    <row r="32" spans="1:19" s="2" customFormat="1" ht="57.95" customHeight="1">
      <c r="A32" s="12">
        <v>25</v>
      </c>
      <c r="B32" s="13" t="s">
        <v>28</v>
      </c>
      <c r="C32" s="14" t="s">
        <v>29</v>
      </c>
      <c r="D32" s="15">
        <v>31.85</v>
      </c>
      <c r="E32" s="16" t="s">
        <v>60</v>
      </c>
      <c r="F32" s="16" t="s">
        <v>64</v>
      </c>
      <c r="G32" s="15">
        <f t="shared" si="0"/>
        <v>31.85</v>
      </c>
      <c r="H32" s="12"/>
      <c r="I32" s="15">
        <v>31.85</v>
      </c>
      <c r="J32" s="12"/>
      <c r="K32" s="12"/>
      <c r="L32" s="13" t="s">
        <v>32</v>
      </c>
      <c r="M32" s="27" t="s">
        <v>216</v>
      </c>
      <c r="N32" s="12">
        <v>93</v>
      </c>
      <c r="O32" s="28">
        <v>3.17</v>
      </c>
      <c r="P32" s="29">
        <v>43891</v>
      </c>
      <c r="Q32" s="29">
        <v>44013</v>
      </c>
      <c r="R32" s="29">
        <v>44044</v>
      </c>
      <c r="S32" s="28"/>
    </row>
    <row r="33" spans="1:19" s="2" customFormat="1" ht="60" customHeight="1">
      <c r="A33" s="12">
        <v>26</v>
      </c>
      <c r="B33" s="13" t="s">
        <v>28</v>
      </c>
      <c r="C33" s="14" t="s">
        <v>33</v>
      </c>
      <c r="D33" s="15">
        <v>63.7</v>
      </c>
      <c r="E33" s="16" t="s">
        <v>60</v>
      </c>
      <c r="F33" s="16" t="s">
        <v>65</v>
      </c>
      <c r="G33" s="15">
        <f t="shared" si="0"/>
        <v>63.7</v>
      </c>
      <c r="H33" s="12"/>
      <c r="I33" s="15">
        <v>63.7</v>
      </c>
      <c r="J33" s="12"/>
      <c r="K33" s="12"/>
      <c r="L33" s="13" t="s">
        <v>32</v>
      </c>
      <c r="M33" s="27" t="s">
        <v>214</v>
      </c>
      <c r="N33" s="12">
        <v>67</v>
      </c>
      <c r="O33" s="28">
        <v>3.17</v>
      </c>
      <c r="P33" s="29">
        <v>43891</v>
      </c>
      <c r="Q33" s="29">
        <v>44013</v>
      </c>
      <c r="R33" s="29">
        <v>44044</v>
      </c>
      <c r="S33" s="28"/>
    </row>
    <row r="34" spans="1:19" s="2" customFormat="1" ht="63" customHeight="1">
      <c r="A34" s="12">
        <v>27</v>
      </c>
      <c r="B34" s="13" t="s">
        <v>28</v>
      </c>
      <c r="C34" s="14" t="s">
        <v>29</v>
      </c>
      <c r="D34" s="15">
        <v>31.85</v>
      </c>
      <c r="E34" s="16" t="s">
        <v>66</v>
      </c>
      <c r="F34" s="16" t="s">
        <v>67</v>
      </c>
      <c r="G34" s="15">
        <f t="shared" si="0"/>
        <v>31.85</v>
      </c>
      <c r="H34" s="12"/>
      <c r="I34" s="15">
        <v>31.85</v>
      </c>
      <c r="J34" s="12"/>
      <c r="K34" s="12"/>
      <c r="L34" s="13" t="s">
        <v>32</v>
      </c>
      <c r="M34" s="27" t="s">
        <v>217</v>
      </c>
      <c r="N34" s="12">
        <v>276</v>
      </c>
      <c r="O34" s="28">
        <v>3.17</v>
      </c>
      <c r="P34" s="29">
        <v>43891</v>
      </c>
      <c r="Q34" s="29">
        <v>44013</v>
      </c>
      <c r="R34" s="29">
        <v>44044</v>
      </c>
      <c r="S34" s="28"/>
    </row>
    <row r="35" spans="1:19" s="2" customFormat="1" ht="60.95" customHeight="1">
      <c r="A35" s="12">
        <v>28</v>
      </c>
      <c r="B35" s="13" t="s">
        <v>28</v>
      </c>
      <c r="C35" s="14" t="s">
        <v>68</v>
      </c>
      <c r="D35" s="15">
        <v>41.405000000000001</v>
      </c>
      <c r="E35" s="16" t="s">
        <v>66</v>
      </c>
      <c r="F35" s="16" t="s">
        <v>67</v>
      </c>
      <c r="G35" s="15">
        <f t="shared" si="0"/>
        <v>41.405000000000001</v>
      </c>
      <c r="H35" s="12"/>
      <c r="I35" s="15">
        <v>41.405000000000001</v>
      </c>
      <c r="J35" s="12"/>
      <c r="K35" s="12"/>
      <c r="L35" s="13" t="s">
        <v>32</v>
      </c>
      <c r="M35" s="27" t="s">
        <v>217</v>
      </c>
      <c r="N35" s="12">
        <v>276</v>
      </c>
      <c r="O35" s="28">
        <v>3.17</v>
      </c>
      <c r="P35" s="29">
        <v>43891</v>
      </c>
      <c r="Q35" s="29">
        <v>44013</v>
      </c>
      <c r="R35" s="29">
        <v>44044</v>
      </c>
      <c r="S35" s="28"/>
    </row>
    <row r="36" spans="1:19" s="2" customFormat="1" ht="60" customHeight="1">
      <c r="A36" s="12">
        <v>29</v>
      </c>
      <c r="B36" s="13" t="s">
        <v>28</v>
      </c>
      <c r="C36" s="14" t="s">
        <v>69</v>
      </c>
      <c r="D36" s="15">
        <v>132.678</v>
      </c>
      <c r="E36" s="16" t="s">
        <v>66</v>
      </c>
      <c r="F36" s="16" t="s">
        <v>67</v>
      </c>
      <c r="G36" s="15">
        <f t="shared" si="0"/>
        <v>132.678</v>
      </c>
      <c r="H36" s="12"/>
      <c r="I36" s="15">
        <v>132.678</v>
      </c>
      <c r="J36" s="12"/>
      <c r="K36" s="12"/>
      <c r="L36" s="13" t="s">
        <v>32</v>
      </c>
      <c r="M36" s="27" t="s">
        <v>217</v>
      </c>
      <c r="N36" s="12">
        <v>276</v>
      </c>
      <c r="O36" s="28">
        <v>3.17</v>
      </c>
      <c r="P36" s="29">
        <v>43891</v>
      </c>
      <c r="Q36" s="29">
        <v>44013</v>
      </c>
      <c r="R36" s="29">
        <v>44044</v>
      </c>
      <c r="S36" s="28"/>
    </row>
    <row r="37" spans="1:19" s="2" customFormat="1" ht="72" customHeight="1">
      <c r="A37" s="12">
        <v>30</v>
      </c>
      <c r="B37" s="13" t="s">
        <v>28</v>
      </c>
      <c r="C37" s="14" t="s">
        <v>70</v>
      </c>
      <c r="D37" s="15">
        <v>393.12</v>
      </c>
      <c r="E37" s="16" t="s">
        <v>71</v>
      </c>
      <c r="F37" s="16" t="s">
        <v>72</v>
      </c>
      <c r="G37" s="15">
        <f t="shared" si="0"/>
        <v>393.12</v>
      </c>
      <c r="H37" s="12"/>
      <c r="I37" s="15">
        <v>393.12</v>
      </c>
      <c r="J37" s="12"/>
      <c r="K37" s="12"/>
      <c r="L37" s="13" t="s">
        <v>32</v>
      </c>
      <c r="M37" s="27" t="s">
        <v>218</v>
      </c>
      <c r="N37" s="12">
        <v>357</v>
      </c>
      <c r="O37" s="28">
        <v>3.17</v>
      </c>
      <c r="P37" s="29">
        <v>43891</v>
      </c>
      <c r="Q37" s="29">
        <v>44013</v>
      </c>
      <c r="R37" s="29">
        <v>44044</v>
      </c>
      <c r="S37" s="28"/>
    </row>
    <row r="38" spans="1:19" s="2" customFormat="1" ht="63.95" customHeight="1">
      <c r="A38" s="12">
        <v>31</v>
      </c>
      <c r="B38" s="13" t="s">
        <v>28</v>
      </c>
      <c r="C38" s="14" t="s">
        <v>73</v>
      </c>
      <c r="D38" s="15">
        <v>159.25</v>
      </c>
      <c r="E38" s="16" t="s">
        <v>71</v>
      </c>
      <c r="F38" s="16" t="s">
        <v>74</v>
      </c>
      <c r="G38" s="15">
        <f t="shared" si="0"/>
        <v>159.25</v>
      </c>
      <c r="H38" s="12"/>
      <c r="I38" s="15">
        <v>159.25</v>
      </c>
      <c r="J38" s="12"/>
      <c r="K38" s="12"/>
      <c r="L38" s="13" t="s">
        <v>32</v>
      </c>
      <c r="M38" s="27" t="s">
        <v>219</v>
      </c>
      <c r="N38" s="12">
        <v>168</v>
      </c>
      <c r="O38" s="28">
        <v>3.17</v>
      </c>
      <c r="P38" s="29">
        <v>43891</v>
      </c>
      <c r="Q38" s="29">
        <v>44013</v>
      </c>
      <c r="R38" s="29">
        <v>44044</v>
      </c>
      <c r="S38" s="28"/>
    </row>
    <row r="39" spans="1:19" s="2" customFormat="1" ht="65.099999999999994" customHeight="1">
      <c r="A39" s="12">
        <v>32</v>
      </c>
      <c r="B39" s="13" t="s">
        <v>28</v>
      </c>
      <c r="C39" s="14" t="s">
        <v>58</v>
      </c>
      <c r="D39" s="15">
        <v>76.44</v>
      </c>
      <c r="E39" s="16" t="s">
        <v>71</v>
      </c>
      <c r="F39" s="16" t="s">
        <v>74</v>
      </c>
      <c r="G39" s="15">
        <f t="shared" si="0"/>
        <v>76.44</v>
      </c>
      <c r="H39" s="12"/>
      <c r="I39" s="15">
        <v>76.44</v>
      </c>
      <c r="J39" s="12"/>
      <c r="K39" s="12"/>
      <c r="L39" s="13" t="s">
        <v>32</v>
      </c>
      <c r="M39" s="27" t="s">
        <v>219</v>
      </c>
      <c r="N39" s="12">
        <v>168</v>
      </c>
      <c r="O39" s="28">
        <v>3.17</v>
      </c>
      <c r="P39" s="29">
        <v>43891</v>
      </c>
      <c r="Q39" s="29">
        <v>44013</v>
      </c>
      <c r="R39" s="29">
        <v>44044</v>
      </c>
      <c r="S39" s="28"/>
    </row>
    <row r="40" spans="1:19" s="2" customFormat="1" ht="54.95" customHeight="1">
      <c r="A40" s="12">
        <v>33</v>
      </c>
      <c r="B40" s="13" t="s">
        <v>28</v>
      </c>
      <c r="C40" s="14" t="s">
        <v>75</v>
      </c>
      <c r="D40" s="15">
        <v>25.48</v>
      </c>
      <c r="E40" s="16" t="s">
        <v>71</v>
      </c>
      <c r="F40" s="16" t="s">
        <v>76</v>
      </c>
      <c r="G40" s="15">
        <f t="shared" si="0"/>
        <v>25.48</v>
      </c>
      <c r="H40" s="12"/>
      <c r="I40" s="15">
        <v>25.48</v>
      </c>
      <c r="J40" s="12"/>
      <c r="K40" s="12"/>
      <c r="L40" s="13" t="s">
        <v>32</v>
      </c>
      <c r="M40" s="27" t="s">
        <v>201</v>
      </c>
      <c r="N40" s="12">
        <v>128</v>
      </c>
      <c r="O40" s="28">
        <v>3.17</v>
      </c>
      <c r="P40" s="29">
        <v>43891</v>
      </c>
      <c r="Q40" s="29">
        <v>44013</v>
      </c>
      <c r="R40" s="29">
        <v>44044</v>
      </c>
      <c r="S40" s="28"/>
    </row>
    <row r="41" spans="1:19" s="2" customFormat="1" ht="69" customHeight="1">
      <c r="A41" s="12">
        <v>34</v>
      </c>
      <c r="B41" s="13" t="s">
        <v>28</v>
      </c>
      <c r="C41" s="14" t="s">
        <v>44</v>
      </c>
      <c r="D41" s="15">
        <v>70.069999999999993</v>
      </c>
      <c r="E41" s="16" t="s">
        <v>71</v>
      </c>
      <c r="F41" s="16" t="s">
        <v>76</v>
      </c>
      <c r="G41" s="15">
        <f t="shared" si="0"/>
        <v>70.069999999999993</v>
      </c>
      <c r="H41" s="12"/>
      <c r="I41" s="15">
        <v>70.069999999999993</v>
      </c>
      <c r="J41" s="12"/>
      <c r="K41" s="12"/>
      <c r="L41" s="13" t="s">
        <v>32</v>
      </c>
      <c r="M41" s="27" t="s">
        <v>201</v>
      </c>
      <c r="N41" s="12">
        <v>128</v>
      </c>
      <c r="O41" s="28">
        <v>3.17</v>
      </c>
      <c r="P41" s="29">
        <v>43891</v>
      </c>
      <c r="Q41" s="29">
        <v>44013</v>
      </c>
      <c r="R41" s="29">
        <v>44044</v>
      </c>
      <c r="S41" s="28"/>
    </row>
    <row r="42" spans="1:19" s="2" customFormat="1" ht="60" customHeight="1">
      <c r="A42" s="12">
        <v>35</v>
      </c>
      <c r="B42" s="13" t="s">
        <v>28</v>
      </c>
      <c r="C42" s="14" t="s">
        <v>77</v>
      </c>
      <c r="D42" s="15">
        <v>147.41999999999999</v>
      </c>
      <c r="E42" s="16" t="s">
        <v>78</v>
      </c>
      <c r="F42" s="16" t="s">
        <v>79</v>
      </c>
      <c r="G42" s="15">
        <f t="shared" si="0"/>
        <v>147.41999999999999</v>
      </c>
      <c r="H42" s="12"/>
      <c r="I42" s="15">
        <v>147.41999999999999</v>
      </c>
      <c r="J42" s="12"/>
      <c r="K42" s="12"/>
      <c r="L42" s="13" t="s">
        <v>32</v>
      </c>
      <c r="M42" s="27" t="s">
        <v>220</v>
      </c>
      <c r="N42" s="12">
        <v>168</v>
      </c>
      <c r="O42" s="28">
        <v>3.17</v>
      </c>
      <c r="P42" s="29">
        <v>43891</v>
      </c>
      <c r="Q42" s="29">
        <v>44013</v>
      </c>
      <c r="R42" s="29">
        <v>44044</v>
      </c>
      <c r="S42" s="28"/>
    </row>
    <row r="43" spans="1:19" s="2" customFormat="1" ht="59.1" customHeight="1">
      <c r="A43" s="12">
        <v>36</v>
      </c>
      <c r="B43" s="13" t="s">
        <v>28</v>
      </c>
      <c r="C43" s="14" t="s">
        <v>80</v>
      </c>
      <c r="D43" s="15">
        <v>57.966999999999999</v>
      </c>
      <c r="E43" s="16" t="s">
        <v>78</v>
      </c>
      <c r="F43" s="16" t="s">
        <v>81</v>
      </c>
      <c r="G43" s="15">
        <f t="shared" ref="G43:G52" si="1">H43+I43+J43+K43</f>
        <v>57.436199999999999</v>
      </c>
      <c r="H43" s="15">
        <v>46.33</v>
      </c>
      <c r="I43" s="12">
        <v>11.106199999999999</v>
      </c>
      <c r="J43" s="12"/>
      <c r="K43" s="30"/>
      <c r="L43" s="13" t="s">
        <v>32</v>
      </c>
      <c r="M43" s="27" t="s">
        <v>221</v>
      </c>
      <c r="N43" s="12">
        <v>429</v>
      </c>
      <c r="O43" s="28">
        <v>3.17</v>
      </c>
      <c r="P43" s="29">
        <v>43891</v>
      </c>
      <c r="Q43" s="29">
        <v>44013</v>
      </c>
      <c r="R43" s="29">
        <v>44044</v>
      </c>
      <c r="S43" s="28"/>
    </row>
    <row r="44" spans="1:19" s="2" customFormat="1" ht="78.95" customHeight="1">
      <c r="A44" s="12">
        <v>37</v>
      </c>
      <c r="B44" s="13" t="s">
        <v>28</v>
      </c>
      <c r="C44" s="14" t="s">
        <v>82</v>
      </c>
      <c r="D44" s="15">
        <v>54.6</v>
      </c>
      <c r="E44" s="16" t="s">
        <v>78</v>
      </c>
      <c r="F44" s="17" t="s">
        <v>83</v>
      </c>
      <c r="G44" s="15">
        <f t="shared" si="1"/>
        <v>54.6</v>
      </c>
      <c r="H44" s="15">
        <v>54.6</v>
      </c>
      <c r="I44" s="12"/>
      <c r="J44" s="12"/>
      <c r="K44" s="30"/>
      <c r="L44" s="13" t="s">
        <v>32</v>
      </c>
      <c r="M44" s="27" t="s">
        <v>222</v>
      </c>
      <c r="N44" s="12">
        <v>41</v>
      </c>
      <c r="O44" s="28">
        <v>3.17</v>
      </c>
      <c r="P44" s="29">
        <v>43891</v>
      </c>
      <c r="Q44" s="29">
        <v>44013</v>
      </c>
      <c r="R44" s="29">
        <v>44044</v>
      </c>
      <c r="S44" s="28"/>
    </row>
    <row r="45" spans="1:19" s="2" customFormat="1" ht="57.95" customHeight="1">
      <c r="A45" s="12">
        <v>38</v>
      </c>
      <c r="B45" s="13" t="s">
        <v>28</v>
      </c>
      <c r="C45" s="14" t="s">
        <v>84</v>
      </c>
      <c r="D45" s="15">
        <v>89.18</v>
      </c>
      <c r="E45" s="16" t="s">
        <v>85</v>
      </c>
      <c r="F45" s="16" t="s">
        <v>86</v>
      </c>
      <c r="G45" s="15">
        <f t="shared" si="1"/>
        <v>89.18</v>
      </c>
      <c r="H45" s="15">
        <v>89.18</v>
      </c>
      <c r="I45" s="12"/>
      <c r="J45" s="12"/>
      <c r="K45" s="30"/>
      <c r="L45" s="13" t="s">
        <v>32</v>
      </c>
      <c r="M45" s="27" t="s">
        <v>223</v>
      </c>
      <c r="N45" s="12">
        <v>93</v>
      </c>
      <c r="O45" s="28">
        <v>3.17</v>
      </c>
      <c r="P45" s="29">
        <v>43891</v>
      </c>
      <c r="Q45" s="29">
        <v>44013</v>
      </c>
      <c r="R45" s="29">
        <v>44044</v>
      </c>
      <c r="S45" s="28"/>
    </row>
    <row r="46" spans="1:19" s="2" customFormat="1" ht="63" customHeight="1">
      <c r="A46" s="12">
        <v>39</v>
      </c>
      <c r="B46" s="13" t="s">
        <v>28</v>
      </c>
      <c r="C46" s="14" t="s">
        <v>35</v>
      </c>
      <c r="D46" s="15">
        <v>19.11</v>
      </c>
      <c r="E46" s="16" t="s">
        <v>85</v>
      </c>
      <c r="F46" s="16" t="s">
        <v>86</v>
      </c>
      <c r="G46" s="15">
        <f t="shared" si="1"/>
        <v>19.11</v>
      </c>
      <c r="H46" s="15">
        <v>19.11</v>
      </c>
      <c r="I46" s="12"/>
      <c r="J46" s="12"/>
      <c r="K46" s="30"/>
      <c r="L46" s="13" t="s">
        <v>32</v>
      </c>
      <c r="M46" s="27" t="s">
        <v>223</v>
      </c>
      <c r="N46" s="12">
        <v>93</v>
      </c>
      <c r="O46" s="28">
        <v>3.17</v>
      </c>
      <c r="P46" s="29">
        <v>43891</v>
      </c>
      <c r="Q46" s="29">
        <v>44013</v>
      </c>
      <c r="R46" s="29">
        <v>44044</v>
      </c>
      <c r="S46" s="28"/>
    </row>
    <row r="47" spans="1:19" s="2" customFormat="1" ht="63" customHeight="1">
      <c r="A47" s="12">
        <v>40</v>
      </c>
      <c r="B47" s="13" t="s">
        <v>28</v>
      </c>
      <c r="C47" s="14" t="s">
        <v>87</v>
      </c>
      <c r="D47" s="15">
        <v>49.14</v>
      </c>
      <c r="E47" s="16" t="s">
        <v>85</v>
      </c>
      <c r="F47" s="16" t="s">
        <v>88</v>
      </c>
      <c r="G47" s="15">
        <f t="shared" si="1"/>
        <v>49.14</v>
      </c>
      <c r="H47" s="15">
        <v>49.14</v>
      </c>
      <c r="I47" s="12"/>
      <c r="J47" s="12"/>
      <c r="K47" s="30"/>
      <c r="L47" s="13" t="s">
        <v>32</v>
      </c>
      <c r="M47" s="27" t="s">
        <v>224</v>
      </c>
      <c r="N47" s="12">
        <v>127</v>
      </c>
      <c r="O47" s="28">
        <v>3.17</v>
      </c>
      <c r="P47" s="29">
        <v>43891</v>
      </c>
      <c r="Q47" s="29">
        <v>44013</v>
      </c>
      <c r="R47" s="29">
        <v>44044</v>
      </c>
      <c r="S47" s="28"/>
    </row>
    <row r="48" spans="1:19" s="2" customFormat="1" ht="62.1" customHeight="1">
      <c r="A48" s="12">
        <v>41</v>
      </c>
      <c r="B48" s="13" t="s">
        <v>28</v>
      </c>
      <c r="C48" s="14" t="s">
        <v>89</v>
      </c>
      <c r="D48" s="15">
        <v>95.55</v>
      </c>
      <c r="E48" s="16" t="s">
        <v>90</v>
      </c>
      <c r="F48" s="16" t="s">
        <v>91</v>
      </c>
      <c r="G48" s="15">
        <f t="shared" si="1"/>
        <v>95.55</v>
      </c>
      <c r="H48" s="15">
        <v>95.55</v>
      </c>
      <c r="I48" s="12"/>
      <c r="J48" s="12"/>
      <c r="K48" s="30"/>
      <c r="L48" s="13" t="s">
        <v>32</v>
      </c>
      <c r="M48" s="27" t="s">
        <v>221</v>
      </c>
      <c r="N48" s="12">
        <v>173</v>
      </c>
      <c r="O48" s="28">
        <v>3.17</v>
      </c>
      <c r="P48" s="29">
        <v>43891</v>
      </c>
      <c r="Q48" s="29">
        <v>44013</v>
      </c>
      <c r="R48" s="29">
        <v>44044</v>
      </c>
      <c r="S48" s="28"/>
    </row>
    <row r="49" spans="1:19" s="2" customFormat="1" ht="56.1" customHeight="1">
      <c r="A49" s="12">
        <v>42</v>
      </c>
      <c r="B49" s="13" t="s">
        <v>28</v>
      </c>
      <c r="C49" s="14" t="s">
        <v>92</v>
      </c>
      <c r="D49" s="15">
        <v>19.747</v>
      </c>
      <c r="E49" s="16" t="s">
        <v>90</v>
      </c>
      <c r="F49" s="16" t="s">
        <v>93</v>
      </c>
      <c r="G49" s="15">
        <f t="shared" si="1"/>
        <v>19.747</v>
      </c>
      <c r="H49" s="15">
        <v>19.747</v>
      </c>
      <c r="I49" s="12"/>
      <c r="J49" s="12"/>
      <c r="K49" s="30"/>
      <c r="L49" s="13" t="s">
        <v>32</v>
      </c>
      <c r="M49" s="27" t="s">
        <v>224</v>
      </c>
      <c r="N49" s="12">
        <v>141</v>
      </c>
      <c r="O49" s="28">
        <v>3.17</v>
      </c>
      <c r="P49" s="29">
        <v>43891</v>
      </c>
      <c r="Q49" s="29">
        <v>44013</v>
      </c>
      <c r="R49" s="29">
        <v>44044</v>
      </c>
      <c r="S49" s="28"/>
    </row>
    <row r="50" spans="1:19" s="2" customFormat="1" ht="60.95" customHeight="1">
      <c r="A50" s="12">
        <v>43</v>
      </c>
      <c r="B50" s="13" t="s">
        <v>28</v>
      </c>
      <c r="C50" s="14" t="s">
        <v>94</v>
      </c>
      <c r="D50" s="15">
        <v>294.83999999999997</v>
      </c>
      <c r="E50" s="16" t="s">
        <v>90</v>
      </c>
      <c r="F50" s="16" t="s">
        <v>93</v>
      </c>
      <c r="G50" s="15">
        <f t="shared" si="1"/>
        <v>294.83999999999997</v>
      </c>
      <c r="H50" s="15">
        <v>294.83999999999997</v>
      </c>
      <c r="I50" s="12"/>
      <c r="J50" s="12"/>
      <c r="K50" s="30"/>
      <c r="L50" s="13" t="s">
        <v>32</v>
      </c>
      <c r="M50" s="27" t="s">
        <v>224</v>
      </c>
      <c r="N50" s="12">
        <v>141</v>
      </c>
      <c r="O50" s="28">
        <v>3.17</v>
      </c>
      <c r="P50" s="29">
        <v>43891</v>
      </c>
      <c r="Q50" s="29">
        <v>44013</v>
      </c>
      <c r="R50" s="29">
        <v>44044</v>
      </c>
      <c r="S50" s="28"/>
    </row>
    <row r="51" spans="1:19" s="2" customFormat="1" ht="54.95" customHeight="1">
      <c r="A51" s="12">
        <v>44</v>
      </c>
      <c r="B51" s="13" t="s">
        <v>28</v>
      </c>
      <c r="C51" s="14" t="s">
        <v>94</v>
      </c>
      <c r="D51" s="15">
        <v>31.85</v>
      </c>
      <c r="E51" s="16" t="s">
        <v>90</v>
      </c>
      <c r="F51" s="16" t="s">
        <v>93</v>
      </c>
      <c r="G51" s="15">
        <f t="shared" si="1"/>
        <v>31.85</v>
      </c>
      <c r="H51" s="15">
        <v>31.85</v>
      </c>
      <c r="I51" s="12"/>
      <c r="J51" s="12"/>
      <c r="K51" s="30"/>
      <c r="L51" s="13" t="s">
        <v>32</v>
      </c>
      <c r="M51" s="27" t="s">
        <v>224</v>
      </c>
      <c r="N51" s="12">
        <v>141</v>
      </c>
      <c r="O51" s="28">
        <v>3.17</v>
      </c>
      <c r="P51" s="29">
        <v>43891</v>
      </c>
      <c r="Q51" s="29">
        <v>44013</v>
      </c>
      <c r="R51" s="29">
        <v>44044</v>
      </c>
      <c r="S51" s="28"/>
    </row>
    <row r="52" spans="1:19" s="2" customFormat="1" ht="59.1" customHeight="1">
      <c r="A52" s="12">
        <v>45</v>
      </c>
      <c r="B52" s="13" t="s">
        <v>28</v>
      </c>
      <c r="C52" s="14" t="s">
        <v>29</v>
      </c>
      <c r="D52" s="15">
        <v>101.92</v>
      </c>
      <c r="E52" s="16" t="s">
        <v>90</v>
      </c>
      <c r="F52" s="16" t="s">
        <v>95</v>
      </c>
      <c r="G52" s="15">
        <f t="shared" si="1"/>
        <v>101.92</v>
      </c>
      <c r="H52" s="15">
        <v>101.92</v>
      </c>
      <c r="I52" s="12"/>
      <c r="J52" s="12"/>
      <c r="K52" s="30"/>
      <c r="L52" s="13" t="s">
        <v>32</v>
      </c>
      <c r="M52" s="27" t="s">
        <v>220</v>
      </c>
      <c r="N52" s="12">
        <v>53</v>
      </c>
      <c r="O52" s="28">
        <v>3.17</v>
      </c>
      <c r="P52" s="29">
        <v>43891</v>
      </c>
      <c r="Q52" s="29">
        <v>44013</v>
      </c>
      <c r="R52" s="29">
        <v>44044</v>
      </c>
      <c r="S52" s="28"/>
    </row>
    <row r="53" spans="1:19" s="2" customFormat="1" ht="60.95" customHeight="1">
      <c r="A53" s="12">
        <v>46</v>
      </c>
      <c r="B53" s="18" t="s">
        <v>28</v>
      </c>
      <c r="C53" s="19" t="s">
        <v>96</v>
      </c>
      <c r="D53" s="20">
        <v>33.124000000000002</v>
      </c>
      <c r="E53" s="21" t="s">
        <v>97</v>
      </c>
      <c r="F53" s="21" t="s">
        <v>98</v>
      </c>
      <c r="G53" s="20">
        <f t="shared" ref="G53:G84" si="2">H53+I53+J53+K53</f>
        <v>33.124000000000002</v>
      </c>
      <c r="H53" s="22">
        <v>29.733000000000001</v>
      </c>
      <c r="I53" s="15">
        <v>3.391</v>
      </c>
      <c r="J53" s="12"/>
      <c r="K53" s="30"/>
      <c r="L53" s="13" t="s">
        <v>32</v>
      </c>
      <c r="M53" s="27" t="s">
        <v>201</v>
      </c>
      <c r="N53" s="12">
        <v>99</v>
      </c>
      <c r="O53" s="28">
        <v>3.17</v>
      </c>
      <c r="P53" s="29">
        <v>43891</v>
      </c>
      <c r="Q53" s="29">
        <v>44013</v>
      </c>
      <c r="R53" s="29">
        <v>44044</v>
      </c>
      <c r="S53" s="28"/>
    </row>
    <row r="54" spans="1:19" s="2" customFormat="1" ht="57.95" customHeight="1">
      <c r="A54" s="12">
        <v>47</v>
      </c>
      <c r="B54" s="18" t="s">
        <v>28</v>
      </c>
      <c r="C54" s="19" t="s">
        <v>99</v>
      </c>
      <c r="D54" s="20">
        <v>63.7</v>
      </c>
      <c r="E54" s="21" t="s">
        <v>97</v>
      </c>
      <c r="F54" s="21" t="s">
        <v>98</v>
      </c>
      <c r="G54" s="20">
        <f t="shared" si="2"/>
        <v>63.7</v>
      </c>
      <c r="H54" s="22"/>
      <c r="I54" s="15">
        <v>63.7</v>
      </c>
      <c r="J54" s="12"/>
      <c r="K54" s="30"/>
      <c r="L54" s="13" t="s">
        <v>32</v>
      </c>
      <c r="M54" s="27" t="s">
        <v>201</v>
      </c>
      <c r="N54" s="12">
        <v>99</v>
      </c>
      <c r="O54" s="28">
        <v>3.17</v>
      </c>
      <c r="P54" s="29">
        <v>43891</v>
      </c>
      <c r="Q54" s="29">
        <v>44013</v>
      </c>
      <c r="R54" s="29">
        <v>44044</v>
      </c>
      <c r="S54" s="28"/>
    </row>
    <row r="55" spans="1:19" s="2" customFormat="1" ht="72" customHeight="1">
      <c r="A55" s="12">
        <v>48</v>
      </c>
      <c r="B55" s="13" t="s">
        <v>28</v>
      </c>
      <c r="C55" s="14" t="s">
        <v>33</v>
      </c>
      <c r="D55" s="15">
        <v>50.96</v>
      </c>
      <c r="E55" s="16" t="s">
        <v>100</v>
      </c>
      <c r="F55" s="16" t="s">
        <v>101</v>
      </c>
      <c r="G55" s="15">
        <f t="shared" si="2"/>
        <v>50.96</v>
      </c>
      <c r="H55" s="12"/>
      <c r="I55" s="15">
        <v>50.96</v>
      </c>
      <c r="J55" s="12"/>
      <c r="K55" s="30"/>
      <c r="L55" s="13" t="s">
        <v>32</v>
      </c>
      <c r="M55" s="27" t="s">
        <v>225</v>
      </c>
      <c r="N55" s="12">
        <v>177</v>
      </c>
      <c r="O55" s="28">
        <v>3.17</v>
      </c>
      <c r="P55" s="29">
        <v>43891</v>
      </c>
      <c r="Q55" s="29">
        <v>44013</v>
      </c>
      <c r="R55" s="29">
        <v>44044</v>
      </c>
      <c r="S55" s="28"/>
    </row>
    <row r="56" spans="1:19" s="2" customFormat="1" ht="69" customHeight="1">
      <c r="A56" s="12">
        <v>49</v>
      </c>
      <c r="B56" s="13" t="s">
        <v>28</v>
      </c>
      <c r="C56" s="14" t="s">
        <v>51</v>
      </c>
      <c r="D56" s="15">
        <v>23.568999999999999</v>
      </c>
      <c r="E56" s="16" t="s">
        <v>102</v>
      </c>
      <c r="F56" s="16" t="s">
        <v>103</v>
      </c>
      <c r="G56" s="15">
        <f t="shared" si="2"/>
        <v>23.568999999999999</v>
      </c>
      <c r="H56" s="12"/>
      <c r="I56" s="15">
        <v>23.568999999999999</v>
      </c>
      <c r="J56" s="12"/>
      <c r="K56" s="30"/>
      <c r="L56" s="13" t="s">
        <v>32</v>
      </c>
      <c r="M56" s="27" t="s">
        <v>223</v>
      </c>
      <c r="N56" s="12">
        <v>53</v>
      </c>
      <c r="O56" s="28">
        <v>3.17</v>
      </c>
      <c r="P56" s="29">
        <v>43891</v>
      </c>
      <c r="Q56" s="29">
        <v>44013</v>
      </c>
      <c r="R56" s="29">
        <v>44044</v>
      </c>
      <c r="S56" s="28"/>
    </row>
    <row r="57" spans="1:19" s="2" customFormat="1" ht="65.099999999999994" customHeight="1">
      <c r="A57" s="12">
        <v>50</v>
      </c>
      <c r="B57" s="13" t="s">
        <v>28</v>
      </c>
      <c r="C57" s="14" t="s">
        <v>104</v>
      </c>
      <c r="D57" s="15">
        <v>38.22</v>
      </c>
      <c r="E57" s="16" t="s">
        <v>102</v>
      </c>
      <c r="F57" s="16" t="s">
        <v>103</v>
      </c>
      <c r="G57" s="15">
        <f t="shared" si="2"/>
        <v>38.22</v>
      </c>
      <c r="H57" s="12"/>
      <c r="I57" s="15">
        <v>38.22</v>
      </c>
      <c r="J57" s="12"/>
      <c r="K57" s="30"/>
      <c r="L57" s="13" t="s">
        <v>32</v>
      </c>
      <c r="M57" s="27" t="s">
        <v>223</v>
      </c>
      <c r="N57" s="12">
        <v>53</v>
      </c>
      <c r="O57" s="28">
        <v>3.17</v>
      </c>
      <c r="P57" s="29">
        <v>43891</v>
      </c>
      <c r="Q57" s="29">
        <v>44013</v>
      </c>
      <c r="R57" s="29">
        <v>44044</v>
      </c>
      <c r="S57" s="28"/>
    </row>
    <row r="58" spans="1:19" s="2" customFormat="1" ht="54" customHeight="1">
      <c r="A58" s="12">
        <v>51</v>
      </c>
      <c r="B58" s="13" t="s">
        <v>28</v>
      </c>
      <c r="C58" s="14" t="s">
        <v>55</v>
      </c>
      <c r="D58" s="15">
        <v>19.11</v>
      </c>
      <c r="E58" s="16" t="s">
        <v>102</v>
      </c>
      <c r="F58" s="16" t="s">
        <v>105</v>
      </c>
      <c r="G58" s="15">
        <f t="shared" si="2"/>
        <v>19.11</v>
      </c>
      <c r="H58" s="12"/>
      <c r="I58" s="15">
        <v>19.11</v>
      </c>
      <c r="J58" s="12"/>
      <c r="K58" s="30"/>
      <c r="L58" s="13" t="s">
        <v>32</v>
      </c>
      <c r="M58" s="27" t="s">
        <v>220</v>
      </c>
      <c r="N58" s="12">
        <v>48</v>
      </c>
      <c r="O58" s="28">
        <v>3.17</v>
      </c>
      <c r="P58" s="29">
        <v>43891</v>
      </c>
      <c r="Q58" s="29">
        <v>44013</v>
      </c>
      <c r="R58" s="29">
        <v>44044</v>
      </c>
      <c r="S58" s="28"/>
    </row>
    <row r="59" spans="1:19" s="2" customFormat="1" ht="57" customHeight="1">
      <c r="A59" s="12">
        <v>52</v>
      </c>
      <c r="B59" s="13" t="s">
        <v>28</v>
      </c>
      <c r="C59" s="14" t="s">
        <v>35</v>
      </c>
      <c r="D59" s="15">
        <v>57.33</v>
      </c>
      <c r="E59" s="16" t="s">
        <v>102</v>
      </c>
      <c r="F59" s="16" t="s">
        <v>105</v>
      </c>
      <c r="G59" s="15">
        <f t="shared" si="2"/>
        <v>57.33</v>
      </c>
      <c r="H59" s="12"/>
      <c r="I59" s="15">
        <v>57.33</v>
      </c>
      <c r="J59" s="12"/>
      <c r="K59" s="30"/>
      <c r="L59" s="13" t="s">
        <v>32</v>
      </c>
      <c r="M59" s="27" t="s">
        <v>220</v>
      </c>
      <c r="N59" s="12">
        <v>48</v>
      </c>
      <c r="O59" s="28">
        <v>3.17</v>
      </c>
      <c r="P59" s="29">
        <v>43891</v>
      </c>
      <c r="Q59" s="29">
        <v>44013</v>
      </c>
      <c r="R59" s="29">
        <v>44044</v>
      </c>
      <c r="S59" s="28"/>
    </row>
    <row r="60" spans="1:19" s="2" customFormat="1" ht="68.099999999999994" customHeight="1">
      <c r="A60" s="22">
        <v>53</v>
      </c>
      <c r="B60" s="18" t="s">
        <v>28</v>
      </c>
      <c r="C60" s="19" t="s">
        <v>53</v>
      </c>
      <c r="D60" s="20">
        <v>101.92</v>
      </c>
      <c r="E60" s="21" t="s">
        <v>102</v>
      </c>
      <c r="F60" s="21" t="s">
        <v>105</v>
      </c>
      <c r="G60" s="20">
        <f t="shared" si="2"/>
        <v>101.92</v>
      </c>
      <c r="H60" s="22"/>
      <c r="I60" s="22">
        <v>90.492999999999995</v>
      </c>
      <c r="J60" s="22"/>
      <c r="K60" s="20">
        <v>11.427</v>
      </c>
      <c r="L60" s="13" t="s">
        <v>32</v>
      </c>
      <c r="M60" s="27" t="s">
        <v>220</v>
      </c>
      <c r="N60" s="12">
        <v>48</v>
      </c>
      <c r="O60" s="28">
        <v>3.17</v>
      </c>
      <c r="P60" s="29">
        <v>43891</v>
      </c>
      <c r="Q60" s="29">
        <v>44013</v>
      </c>
      <c r="R60" s="29">
        <v>44044</v>
      </c>
      <c r="S60" s="28"/>
    </row>
    <row r="61" spans="1:19" s="2" customFormat="1" ht="53.1" customHeight="1">
      <c r="A61" s="12">
        <v>54</v>
      </c>
      <c r="B61" s="13" t="s">
        <v>28</v>
      </c>
      <c r="C61" s="14" t="s">
        <v>96</v>
      </c>
      <c r="D61" s="15">
        <v>45.226999999999997</v>
      </c>
      <c r="E61" s="16" t="s">
        <v>102</v>
      </c>
      <c r="F61" s="16" t="s">
        <v>105</v>
      </c>
      <c r="G61" s="15">
        <f t="shared" si="2"/>
        <v>45.226999999999997</v>
      </c>
      <c r="H61" s="12"/>
      <c r="I61" s="15">
        <v>45.226999999999997</v>
      </c>
      <c r="J61" s="12"/>
      <c r="L61" s="13" t="s">
        <v>32</v>
      </c>
      <c r="M61" s="27" t="s">
        <v>220</v>
      </c>
      <c r="N61" s="12">
        <v>48</v>
      </c>
      <c r="O61" s="28">
        <v>3.17</v>
      </c>
      <c r="P61" s="29">
        <v>43891</v>
      </c>
      <c r="Q61" s="29">
        <v>44013</v>
      </c>
      <c r="R61" s="29">
        <v>44044</v>
      </c>
      <c r="S61" s="28"/>
    </row>
    <row r="62" spans="1:19" s="2" customFormat="1" ht="53.1" customHeight="1">
      <c r="A62" s="12">
        <v>55</v>
      </c>
      <c r="B62" s="13" t="s">
        <v>28</v>
      </c>
      <c r="C62" s="14" t="s">
        <v>106</v>
      </c>
      <c r="D62" s="15">
        <v>56.692999999999998</v>
      </c>
      <c r="E62" s="16" t="s">
        <v>102</v>
      </c>
      <c r="F62" s="16" t="s">
        <v>105</v>
      </c>
      <c r="G62" s="15">
        <f t="shared" si="2"/>
        <v>56.692999999999998</v>
      </c>
      <c r="H62" s="12"/>
      <c r="I62" s="12"/>
      <c r="J62" s="12"/>
      <c r="K62" s="15">
        <v>56.692999999999998</v>
      </c>
      <c r="L62" s="13" t="s">
        <v>32</v>
      </c>
      <c r="M62" s="27" t="s">
        <v>220</v>
      </c>
      <c r="N62" s="12">
        <v>48</v>
      </c>
      <c r="O62" s="28">
        <v>3.17</v>
      </c>
      <c r="P62" s="29">
        <v>43891</v>
      </c>
      <c r="Q62" s="29">
        <v>44013</v>
      </c>
      <c r="R62" s="29">
        <v>44044</v>
      </c>
      <c r="S62" s="28"/>
    </row>
    <row r="63" spans="1:19" s="2" customFormat="1" ht="69.95" customHeight="1">
      <c r="A63" s="12">
        <v>56</v>
      </c>
      <c r="B63" s="13" t="s">
        <v>28</v>
      </c>
      <c r="C63" s="14" t="s">
        <v>107</v>
      </c>
      <c r="D63" s="15">
        <v>52.234000000000002</v>
      </c>
      <c r="E63" s="16" t="s">
        <v>102</v>
      </c>
      <c r="F63" s="16" t="s">
        <v>105</v>
      </c>
      <c r="G63" s="15">
        <f t="shared" si="2"/>
        <v>52.234000000000002</v>
      </c>
      <c r="H63" s="12"/>
      <c r="I63" s="12"/>
      <c r="J63" s="12"/>
      <c r="K63" s="15">
        <v>52.234000000000002</v>
      </c>
      <c r="L63" s="13" t="s">
        <v>32</v>
      </c>
      <c r="M63" s="27" t="s">
        <v>219</v>
      </c>
      <c r="N63" s="12">
        <v>48</v>
      </c>
      <c r="O63" s="28">
        <v>3.17</v>
      </c>
      <c r="P63" s="29">
        <v>43891</v>
      </c>
      <c r="Q63" s="29">
        <v>44013</v>
      </c>
      <c r="R63" s="29">
        <v>44044</v>
      </c>
      <c r="S63" s="28"/>
    </row>
    <row r="64" spans="1:19" s="2" customFormat="1" ht="60.95" customHeight="1">
      <c r="A64" s="12">
        <v>57</v>
      </c>
      <c r="B64" s="13" t="s">
        <v>28</v>
      </c>
      <c r="C64" s="14" t="s">
        <v>108</v>
      </c>
      <c r="D64" s="15">
        <v>127.4</v>
      </c>
      <c r="E64" s="16" t="s">
        <v>102</v>
      </c>
      <c r="F64" s="16" t="s">
        <v>105</v>
      </c>
      <c r="G64" s="15">
        <f t="shared" si="2"/>
        <v>127.4</v>
      </c>
      <c r="H64" s="12"/>
      <c r="I64" s="12"/>
      <c r="J64" s="12"/>
      <c r="K64" s="15">
        <v>127.4</v>
      </c>
      <c r="L64" s="13" t="s">
        <v>32</v>
      </c>
      <c r="M64" s="27" t="s">
        <v>219</v>
      </c>
      <c r="N64" s="12">
        <v>48</v>
      </c>
      <c r="O64" s="28">
        <v>3.17</v>
      </c>
      <c r="P64" s="29">
        <v>43891</v>
      </c>
      <c r="Q64" s="29">
        <v>44013</v>
      </c>
      <c r="R64" s="29">
        <v>44044</v>
      </c>
      <c r="S64" s="28"/>
    </row>
    <row r="65" spans="1:19" s="2" customFormat="1" ht="59.1" customHeight="1">
      <c r="A65" s="12">
        <v>58</v>
      </c>
      <c r="B65" s="13" t="s">
        <v>28</v>
      </c>
      <c r="C65" s="14" t="s">
        <v>109</v>
      </c>
      <c r="D65" s="15">
        <v>36.308999999999997</v>
      </c>
      <c r="E65" s="16" t="s">
        <v>110</v>
      </c>
      <c r="F65" s="16" t="s">
        <v>111</v>
      </c>
      <c r="G65" s="15">
        <f t="shared" si="2"/>
        <v>36.308999999999997</v>
      </c>
      <c r="H65" s="12"/>
      <c r="I65" s="12"/>
      <c r="J65" s="12"/>
      <c r="K65" s="15">
        <v>36.308999999999997</v>
      </c>
      <c r="L65" s="13" t="s">
        <v>32</v>
      </c>
      <c r="M65" s="27" t="s">
        <v>207</v>
      </c>
      <c r="N65" s="12">
        <v>90</v>
      </c>
      <c r="O65" s="28">
        <v>3.17</v>
      </c>
      <c r="P65" s="29">
        <v>43891</v>
      </c>
      <c r="Q65" s="29">
        <v>44013</v>
      </c>
      <c r="R65" s="29">
        <v>44044</v>
      </c>
      <c r="S65" s="28"/>
    </row>
    <row r="66" spans="1:19" s="2" customFormat="1" ht="54.95" customHeight="1">
      <c r="A66" s="12">
        <v>59</v>
      </c>
      <c r="B66" s="13" t="s">
        <v>28</v>
      </c>
      <c r="C66" s="14" t="s">
        <v>112</v>
      </c>
      <c r="D66" s="15">
        <v>36.308999999999997</v>
      </c>
      <c r="E66" s="16" t="s">
        <v>113</v>
      </c>
      <c r="F66" s="16" t="s">
        <v>114</v>
      </c>
      <c r="G66" s="15">
        <f t="shared" si="2"/>
        <v>36.308999999999997</v>
      </c>
      <c r="H66" s="12"/>
      <c r="I66" s="12"/>
      <c r="J66" s="12"/>
      <c r="K66" s="15">
        <v>36.308999999999997</v>
      </c>
      <c r="L66" s="13" t="s">
        <v>32</v>
      </c>
      <c r="M66" s="27" t="s">
        <v>221</v>
      </c>
      <c r="N66" s="12">
        <v>96</v>
      </c>
      <c r="O66" s="28">
        <v>3.17</v>
      </c>
      <c r="P66" s="29">
        <v>43891</v>
      </c>
      <c r="Q66" s="29">
        <v>44013</v>
      </c>
      <c r="R66" s="29">
        <v>44044</v>
      </c>
      <c r="S66" s="28"/>
    </row>
    <row r="67" spans="1:19" s="2" customFormat="1" ht="63" customHeight="1">
      <c r="A67" s="12">
        <v>60</v>
      </c>
      <c r="B67" s="13" t="s">
        <v>28</v>
      </c>
      <c r="C67" s="14" t="s">
        <v>112</v>
      </c>
      <c r="D67" s="15">
        <v>53.508000000000003</v>
      </c>
      <c r="E67" s="16" t="s">
        <v>115</v>
      </c>
      <c r="F67" s="16" t="s">
        <v>116</v>
      </c>
      <c r="G67" s="15">
        <f t="shared" si="2"/>
        <v>53.508000000000003</v>
      </c>
      <c r="H67" s="12"/>
      <c r="I67" s="12"/>
      <c r="J67" s="12"/>
      <c r="K67" s="15">
        <v>53.508000000000003</v>
      </c>
      <c r="L67" s="13" t="s">
        <v>32</v>
      </c>
      <c r="M67" s="27" t="s">
        <v>226</v>
      </c>
      <c r="N67" s="12">
        <v>261</v>
      </c>
      <c r="O67" s="28">
        <v>3.17</v>
      </c>
      <c r="P67" s="29">
        <v>43891</v>
      </c>
      <c r="Q67" s="29">
        <v>44013</v>
      </c>
      <c r="R67" s="29">
        <v>44044</v>
      </c>
      <c r="S67" s="28"/>
    </row>
    <row r="68" spans="1:19" s="2" customFormat="1" ht="66.95" customHeight="1">
      <c r="A68" s="12">
        <v>61</v>
      </c>
      <c r="B68" s="13" t="s">
        <v>28</v>
      </c>
      <c r="C68" s="14" t="s">
        <v>117</v>
      </c>
      <c r="D68" s="15">
        <v>95.55</v>
      </c>
      <c r="E68" s="16" t="s">
        <v>115</v>
      </c>
      <c r="F68" s="16" t="s">
        <v>116</v>
      </c>
      <c r="G68" s="15">
        <f t="shared" si="2"/>
        <v>95.55</v>
      </c>
      <c r="H68" s="12"/>
      <c r="I68" s="12"/>
      <c r="J68" s="12"/>
      <c r="K68" s="15">
        <v>95.55</v>
      </c>
      <c r="L68" s="13" t="s">
        <v>32</v>
      </c>
      <c r="M68" s="27" t="s">
        <v>226</v>
      </c>
      <c r="N68" s="12">
        <v>261</v>
      </c>
      <c r="O68" s="28">
        <v>3.17</v>
      </c>
      <c r="P68" s="29">
        <v>43891</v>
      </c>
      <c r="Q68" s="29">
        <v>44013</v>
      </c>
      <c r="R68" s="29">
        <v>44044</v>
      </c>
      <c r="S68" s="28"/>
    </row>
    <row r="69" spans="1:19" s="2" customFormat="1" ht="57" customHeight="1">
      <c r="A69" s="12">
        <v>62</v>
      </c>
      <c r="B69" s="13" t="s">
        <v>28</v>
      </c>
      <c r="C69" s="14" t="s">
        <v>118</v>
      </c>
      <c r="D69" s="15">
        <v>63.7</v>
      </c>
      <c r="E69" s="16" t="s">
        <v>115</v>
      </c>
      <c r="F69" s="16" t="s">
        <v>119</v>
      </c>
      <c r="G69" s="15">
        <f t="shared" si="2"/>
        <v>63.7</v>
      </c>
      <c r="H69" s="12"/>
      <c r="I69" s="12"/>
      <c r="J69" s="12"/>
      <c r="K69" s="15">
        <v>63.7</v>
      </c>
      <c r="L69" s="13" t="s">
        <v>32</v>
      </c>
      <c r="M69" s="27" t="s">
        <v>215</v>
      </c>
      <c r="N69" s="12">
        <v>231</v>
      </c>
      <c r="O69" s="28">
        <v>3.17</v>
      </c>
      <c r="P69" s="29">
        <v>43891</v>
      </c>
      <c r="Q69" s="29">
        <v>44013</v>
      </c>
      <c r="R69" s="29">
        <v>44044</v>
      </c>
      <c r="S69" s="28"/>
    </row>
    <row r="70" spans="1:19" s="2" customFormat="1" ht="54" customHeight="1">
      <c r="A70" s="12">
        <v>63</v>
      </c>
      <c r="B70" s="13" t="s">
        <v>28</v>
      </c>
      <c r="C70" s="14" t="s">
        <v>33</v>
      </c>
      <c r="D70" s="15">
        <v>63.7</v>
      </c>
      <c r="E70" s="16" t="s">
        <v>115</v>
      </c>
      <c r="F70" s="16" t="s">
        <v>119</v>
      </c>
      <c r="G70" s="15">
        <f t="shared" si="2"/>
        <v>63.7</v>
      </c>
      <c r="H70" s="12"/>
      <c r="I70" s="12"/>
      <c r="J70" s="12"/>
      <c r="K70" s="15">
        <v>63.7</v>
      </c>
      <c r="L70" s="13" t="s">
        <v>32</v>
      </c>
      <c r="M70" s="27" t="s">
        <v>215</v>
      </c>
      <c r="N70" s="12">
        <v>231</v>
      </c>
      <c r="O70" s="28">
        <v>3.17</v>
      </c>
      <c r="P70" s="29">
        <v>43891</v>
      </c>
      <c r="Q70" s="29">
        <v>44013</v>
      </c>
      <c r="R70" s="29">
        <v>44044</v>
      </c>
      <c r="S70" s="28"/>
    </row>
    <row r="71" spans="1:19" s="2" customFormat="1" ht="63" customHeight="1">
      <c r="A71" s="12">
        <v>64</v>
      </c>
      <c r="B71" s="13" t="s">
        <v>28</v>
      </c>
      <c r="C71" s="14" t="s">
        <v>96</v>
      </c>
      <c r="D71" s="15">
        <v>101.92</v>
      </c>
      <c r="E71" s="16" t="s">
        <v>120</v>
      </c>
      <c r="F71" s="16" t="s">
        <v>121</v>
      </c>
      <c r="G71" s="15">
        <f t="shared" si="2"/>
        <v>101.92</v>
      </c>
      <c r="H71" s="12"/>
      <c r="I71" s="12"/>
      <c r="J71" s="12"/>
      <c r="K71" s="15">
        <v>101.92</v>
      </c>
      <c r="L71" s="13" t="s">
        <v>32</v>
      </c>
      <c r="M71" s="27" t="s">
        <v>227</v>
      </c>
      <c r="N71" s="12">
        <v>160</v>
      </c>
      <c r="O71" s="28">
        <v>3.17</v>
      </c>
      <c r="P71" s="29">
        <v>43891</v>
      </c>
      <c r="Q71" s="29">
        <v>44013</v>
      </c>
      <c r="R71" s="29">
        <v>44044</v>
      </c>
      <c r="S71" s="28"/>
    </row>
    <row r="72" spans="1:19" s="2" customFormat="1" ht="57.95" customHeight="1">
      <c r="A72" s="12">
        <v>65</v>
      </c>
      <c r="B72" s="13" t="s">
        <v>28</v>
      </c>
      <c r="C72" s="14" t="s">
        <v>33</v>
      </c>
      <c r="D72" s="15">
        <v>63.7</v>
      </c>
      <c r="E72" s="16" t="s">
        <v>120</v>
      </c>
      <c r="F72" s="16" t="s">
        <v>121</v>
      </c>
      <c r="G72" s="15">
        <f t="shared" si="2"/>
        <v>63.7</v>
      </c>
      <c r="H72" s="12"/>
      <c r="I72" s="12"/>
      <c r="J72" s="12"/>
      <c r="K72" s="15">
        <v>63.7</v>
      </c>
      <c r="L72" s="13" t="s">
        <v>32</v>
      </c>
      <c r="M72" s="27" t="s">
        <v>227</v>
      </c>
      <c r="N72" s="12">
        <v>160</v>
      </c>
      <c r="O72" s="28">
        <v>3.17</v>
      </c>
      <c r="P72" s="29">
        <v>43891</v>
      </c>
      <c r="Q72" s="29">
        <v>44013</v>
      </c>
      <c r="R72" s="29">
        <v>44044</v>
      </c>
      <c r="S72" s="28"/>
    </row>
    <row r="73" spans="1:19" s="2" customFormat="1" ht="53.1" customHeight="1">
      <c r="A73" s="12">
        <v>66</v>
      </c>
      <c r="B73" s="13" t="s">
        <v>28</v>
      </c>
      <c r="C73" s="14" t="s">
        <v>89</v>
      </c>
      <c r="D73" s="15">
        <v>95.55</v>
      </c>
      <c r="E73" s="16" t="s">
        <v>120</v>
      </c>
      <c r="F73" s="16" t="s">
        <v>122</v>
      </c>
      <c r="G73" s="15">
        <f t="shared" si="2"/>
        <v>95.55</v>
      </c>
      <c r="H73" s="12"/>
      <c r="I73" s="12"/>
      <c r="J73" s="12"/>
      <c r="K73" s="15">
        <v>95.55</v>
      </c>
      <c r="L73" s="13" t="s">
        <v>32</v>
      </c>
      <c r="M73" s="27" t="s">
        <v>228</v>
      </c>
      <c r="N73" s="12">
        <v>287</v>
      </c>
      <c r="O73" s="28">
        <v>3.17</v>
      </c>
      <c r="P73" s="29">
        <v>43891</v>
      </c>
      <c r="Q73" s="29">
        <v>44013</v>
      </c>
      <c r="R73" s="29">
        <v>44044</v>
      </c>
      <c r="S73" s="28"/>
    </row>
    <row r="74" spans="1:19" s="3" customFormat="1" ht="63" customHeight="1">
      <c r="A74" s="31">
        <v>67</v>
      </c>
      <c r="B74" s="32" t="s">
        <v>123</v>
      </c>
      <c r="C74" s="33" t="s">
        <v>124</v>
      </c>
      <c r="D74" s="32">
        <v>30</v>
      </c>
      <c r="E74" s="32" t="s">
        <v>125</v>
      </c>
      <c r="F74" s="32" t="s">
        <v>126</v>
      </c>
      <c r="G74" s="15">
        <f t="shared" si="2"/>
        <v>30</v>
      </c>
      <c r="H74" s="31"/>
      <c r="I74" s="31"/>
      <c r="J74" s="31">
        <v>30</v>
      </c>
      <c r="K74" s="31"/>
      <c r="L74" s="32" t="s">
        <v>127</v>
      </c>
      <c r="M74" s="51" t="s">
        <v>128</v>
      </c>
      <c r="N74" s="31">
        <v>5</v>
      </c>
      <c r="O74" s="52"/>
      <c r="P74" s="53">
        <v>43891</v>
      </c>
      <c r="Q74" s="53">
        <v>43952</v>
      </c>
      <c r="R74" s="53">
        <v>43983</v>
      </c>
      <c r="S74" s="52"/>
    </row>
    <row r="75" spans="1:19" s="2" customFormat="1" ht="69" customHeight="1">
      <c r="A75" s="34">
        <v>68</v>
      </c>
      <c r="B75" s="32" t="s">
        <v>129</v>
      </c>
      <c r="C75" s="33" t="s">
        <v>130</v>
      </c>
      <c r="D75" s="32">
        <v>30</v>
      </c>
      <c r="E75" s="32" t="s">
        <v>125</v>
      </c>
      <c r="F75" s="32" t="s">
        <v>131</v>
      </c>
      <c r="G75" s="15">
        <f t="shared" si="2"/>
        <v>30</v>
      </c>
      <c r="H75" s="31"/>
      <c r="I75" s="31"/>
      <c r="J75" s="31">
        <v>30</v>
      </c>
      <c r="K75" s="31"/>
      <c r="L75" s="32" t="s">
        <v>127</v>
      </c>
      <c r="M75" s="51" t="s">
        <v>229</v>
      </c>
      <c r="N75" s="31">
        <v>3</v>
      </c>
      <c r="O75" s="54"/>
      <c r="P75" s="53">
        <v>43891</v>
      </c>
      <c r="Q75" s="53">
        <v>44044</v>
      </c>
      <c r="R75" s="53">
        <v>44075</v>
      </c>
      <c r="S75" s="54"/>
    </row>
    <row r="76" spans="1:19" s="2" customFormat="1" ht="75" customHeight="1">
      <c r="A76" s="34">
        <v>69</v>
      </c>
      <c r="B76" s="32" t="s">
        <v>132</v>
      </c>
      <c r="C76" s="33" t="s">
        <v>133</v>
      </c>
      <c r="D76" s="32">
        <v>30</v>
      </c>
      <c r="E76" s="32" t="s">
        <v>120</v>
      </c>
      <c r="F76" s="32" t="s">
        <v>134</v>
      </c>
      <c r="G76" s="15">
        <f t="shared" si="2"/>
        <v>30</v>
      </c>
      <c r="H76" s="34"/>
      <c r="I76" s="34"/>
      <c r="J76" s="36">
        <v>30</v>
      </c>
      <c r="K76" s="34"/>
      <c r="L76" s="32" t="s">
        <v>127</v>
      </c>
      <c r="M76" s="51" t="s">
        <v>135</v>
      </c>
      <c r="N76" s="34">
        <v>287</v>
      </c>
      <c r="O76" s="55"/>
      <c r="P76" s="53">
        <v>43891</v>
      </c>
      <c r="Q76" s="53">
        <v>43952</v>
      </c>
      <c r="R76" s="53">
        <v>43983</v>
      </c>
      <c r="S76" s="55"/>
    </row>
    <row r="77" spans="1:19" s="2" customFormat="1" ht="71.099999999999994" customHeight="1">
      <c r="A77" s="34">
        <v>70</v>
      </c>
      <c r="B77" s="32" t="s">
        <v>136</v>
      </c>
      <c r="C77" s="33" t="s">
        <v>137</v>
      </c>
      <c r="D77" s="32">
        <v>30</v>
      </c>
      <c r="E77" s="32" t="s">
        <v>115</v>
      </c>
      <c r="F77" s="32" t="s">
        <v>138</v>
      </c>
      <c r="G77" s="15">
        <f t="shared" si="2"/>
        <v>30</v>
      </c>
      <c r="H77" s="34"/>
      <c r="I77" s="34"/>
      <c r="J77" s="36">
        <v>30</v>
      </c>
      <c r="K77" s="34"/>
      <c r="L77" s="32" t="s">
        <v>127</v>
      </c>
      <c r="M77" s="51" t="s">
        <v>139</v>
      </c>
      <c r="N77" s="34">
        <v>230</v>
      </c>
      <c r="O77" s="55"/>
      <c r="P77" s="53">
        <v>43891</v>
      </c>
      <c r="Q77" s="53">
        <v>43952</v>
      </c>
      <c r="R77" s="53">
        <v>43983</v>
      </c>
      <c r="S77" s="55"/>
    </row>
    <row r="78" spans="1:19" s="3" customFormat="1" ht="63.95" customHeight="1">
      <c r="A78" s="31">
        <v>72</v>
      </c>
      <c r="B78" s="32" t="s">
        <v>143</v>
      </c>
      <c r="C78" s="33" t="s">
        <v>144</v>
      </c>
      <c r="D78" s="32">
        <v>30</v>
      </c>
      <c r="E78" s="32" t="s">
        <v>60</v>
      </c>
      <c r="F78" s="32" t="s">
        <v>145</v>
      </c>
      <c r="G78" s="15">
        <f t="shared" si="2"/>
        <v>30</v>
      </c>
      <c r="H78" s="35"/>
      <c r="I78" s="31"/>
      <c r="J78" s="35">
        <v>30</v>
      </c>
      <c r="K78" s="31"/>
      <c r="L78" s="32" t="s">
        <v>127</v>
      </c>
      <c r="M78" s="51" t="s">
        <v>146</v>
      </c>
      <c r="N78" s="35">
        <v>73</v>
      </c>
      <c r="O78" s="44"/>
      <c r="P78" s="53">
        <v>43891</v>
      </c>
      <c r="Q78" s="53">
        <v>43952</v>
      </c>
      <c r="R78" s="53">
        <v>43983</v>
      </c>
      <c r="S78" s="44"/>
    </row>
    <row r="79" spans="1:19" s="2" customFormat="1" ht="57" customHeight="1">
      <c r="A79" s="34">
        <v>74</v>
      </c>
      <c r="B79" s="32" t="s">
        <v>149</v>
      </c>
      <c r="C79" s="33" t="s">
        <v>150</v>
      </c>
      <c r="D79" s="32">
        <v>50</v>
      </c>
      <c r="E79" s="32" t="s">
        <v>97</v>
      </c>
      <c r="F79" s="32" t="s">
        <v>151</v>
      </c>
      <c r="G79" s="15">
        <f t="shared" si="2"/>
        <v>50</v>
      </c>
      <c r="H79" s="36">
        <v>50</v>
      </c>
      <c r="I79" s="56"/>
      <c r="J79" s="36"/>
      <c r="K79" s="42"/>
      <c r="L79" s="32" t="s">
        <v>152</v>
      </c>
      <c r="M79" s="51" t="s">
        <v>153</v>
      </c>
      <c r="N79" s="36">
        <v>60</v>
      </c>
      <c r="O79" s="30"/>
      <c r="P79" s="53">
        <v>43891</v>
      </c>
      <c r="Q79" s="53">
        <v>43983</v>
      </c>
      <c r="R79" s="53">
        <v>44044</v>
      </c>
      <c r="S79" s="30"/>
    </row>
    <row r="80" spans="1:19" s="2" customFormat="1" ht="56.25" customHeight="1">
      <c r="A80" s="37">
        <v>75</v>
      </c>
      <c r="B80" s="38" t="s">
        <v>154</v>
      </c>
      <c r="C80" s="39" t="s">
        <v>155</v>
      </c>
      <c r="D80" s="38">
        <v>31</v>
      </c>
      <c r="E80" s="38" t="s">
        <v>156</v>
      </c>
      <c r="F80" s="38" t="s">
        <v>157</v>
      </c>
      <c r="G80" s="20">
        <f t="shared" si="2"/>
        <v>31</v>
      </c>
      <c r="H80" s="36">
        <v>13</v>
      </c>
      <c r="I80" s="57">
        <v>18</v>
      </c>
      <c r="J80" s="36"/>
      <c r="K80" s="41"/>
      <c r="L80" s="38" t="s">
        <v>152</v>
      </c>
      <c r="M80" s="58" t="s">
        <v>158</v>
      </c>
      <c r="N80" s="36">
        <v>8</v>
      </c>
      <c r="O80" s="59"/>
      <c r="P80" s="60">
        <v>43891</v>
      </c>
      <c r="Q80" s="60">
        <v>43983</v>
      </c>
      <c r="R80" s="60">
        <v>44044</v>
      </c>
      <c r="S80" s="59"/>
    </row>
    <row r="81" spans="1:19" s="2" customFormat="1" ht="56.25" customHeight="1">
      <c r="A81" s="37">
        <v>76</v>
      </c>
      <c r="B81" s="40" t="s">
        <v>230</v>
      </c>
      <c r="C81" s="40" t="s">
        <v>231</v>
      </c>
      <c r="D81" s="38">
        <v>41</v>
      </c>
      <c r="E81" s="40" t="s">
        <v>30</v>
      </c>
      <c r="F81" s="38" t="s">
        <v>232</v>
      </c>
      <c r="G81" s="20">
        <f t="shared" si="2"/>
        <v>41</v>
      </c>
      <c r="H81" s="40">
        <v>41</v>
      </c>
      <c r="I81" s="57"/>
      <c r="J81" s="36"/>
      <c r="K81" s="41"/>
      <c r="L81" s="38" t="s">
        <v>233</v>
      </c>
      <c r="M81" s="58" t="s">
        <v>234</v>
      </c>
      <c r="N81" s="36" t="s">
        <v>235</v>
      </c>
      <c r="O81" s="59"/>
      <c r="P81" s="60">
        <v>43983</v>
      </c>
      <c r="Q81" s="60">
        <v>44105</v>
      </c>
      <c r="R81" s="60">
        <v>44105</v>
      </c>
      <c r="S81" s="59"/>
    </row>
    <row r="82" spans="1:19" s="2" customFormat="1" ht="60" customHeight="1">
      <c r="A82" s="37">
        <v>77</v>
      </c>
      <c r="B82" s="40" t="s">
        <v>236</v>
      </c>
      <c r="C82" s="40" t="s">
        <v>237</v>
      </c>
      <c r="D82" s="38">
        <v>28</v>
      </c>
      <c r="E82" s="40" t="s">
        <v>238</v>
      </c>
      <c r="F82" s="38" t="s">
        <v>239</v>
      </c>
      <c r="G82" s="20">
        <f t="shared" si="2"/>
        <v>28</v>
      </c>
      <c r="H82" s="40">
        <v>28</v>
      </c>
      <c r="I82" s="57"/>
      <c r="J82" s="36"/>
      <c r="K82" s="41"/>
      <c r="L82" s="38" t="s">
        <v>233</v>
      </c>
      <c r="M82" s="58" t="s">
        <v>240</v>
      </c>
      <c r="N82" s="36" t="s">
        <v>241</v>
      </c>
      <c r="O82" s="59"/>
      <c r="P82" s="60">
        <v>43831</v>
      </c>
      <c r="Q82" s="60">
        <v>44105</v>
      </c>
      <c r="R82" s="60">
        <v>44105</v>
      </c>
      <c r="S82" s="59"/>
    </row>
    <row r="83" spans="1:19" s="2" customFormat="1" ht="56.25" customHeight="1">
      <c r="A83" s="37">
        <v>78</v>
      </c>
      <c r="B83" s="40" t="s">
        <v>242</v>
      </c>
      <c r="C83" s="40" t="s">
        <v>243</v>
      </c>
      <c r="D83" s="38">
        <v>37</v>
      </c>
      <c r="E83" s="40" t="s">
        <v>244</v>
      </c>
      <c r="F83" s="40" t="s">
        <v>245</v>
      </c>
      <c r="G83" s="20">
        <f t="shared" si="2"/>
        <v>37</v>
      </c>
      <c r="H83" s="40">
        <v>37</v>
      </c>
      <c r="I83" s="57"/>
      <c r="J83" s="36"/>
      <c r="K83" s="41"/>
      <c r="L83" s="38" t="s">
        <v>233</v>
      </c>
      <c r="M83" s="58" t="s">
        <v>246</v>
      </c>
      <c r="N83" s="36" t="s">
        <v>247</v>
      </c>
      <c r="O83" s="59"/>
      <c r="P83" s="60">
        <v>43831</v>
      </c>
      <c r="Q83" s="60">
        <v>44105</v>
      </c>
      <c r="R83" s="60">
        <v>44105</v>
      </c>
      <c r="S83" s="59"/>
    </row>
    <row r="84" spans="1:19" s="2" customFormat="1" ht="56.25" customHeight="1">
      <c r="A84" s="37">
        <v>79</v>
      </c>
      <c r="B84" s="40" t="s">
        <v>248</v>
      </c>
      <c r="C84" s="40" t="s">
        <v>249</v>
      </c>
      <c r="D84" s="38">
        <v>56</v>
      </c>
      <c r="E84" s="40" t="s">
        <v>250</v>
      </c>
      <c r="F84" s="38" t="s">
        <v>251</v>
      </c>
      <c r="G84" s="20">
        <f t="shared" si="2"/>
        <v>56</v>
      </c>
      <c r="H84" s="40">
        <v>56</v>
      </c>
      <c r="I84" s="57"/>
      <c r="J84" s="36"/>
      <c r="K84" s="41"/>
      <c r="L84" s="38" t="s">
        <v>233</v>
      </c>
      <c r="M84" s="58" t="s">
        <v>252</v>
      </c>
      <c r="N84" s="36" t="s">
        <v>253</v>
      </c>
      <c r="O84" s="59"/>
      <c r="P84" s="60">
        <v>43983</v>
      </c>
      <c r="Q84" s="60">
        <v>44105</v>
      </c>
      <c r="R84" s="60">
        <v>44105</v>
      </c>
      <c r="S84" s="59"/>
    </row>
    <row r="85" spans="1:19" s="1" customFormat="1" ht="23.1" customHeight="1">
      <c r="A85" s="87" t="s">
        <v>159</v>
      </c>
      <c r="B85" s="87"/>
      <c r="C85" s="87"/>
      <c r="D85" s="87"/>
      <c r="E85" s="87"/>
      <c r="F85" s="87"/>
      <c r="G85" s="41">
        <f>SUM(G86:G94)</f>
        <v>4226</v>
      </c>
      <c r="H85" s="41">
        <f>SUM(H86:H94)</f>
        <v>0</v>
      </c>
      <c r="I85" s="41">
        <f>SUM(I86:I94)</f>
        <v>2000</v>
      </c>
      <c r="J85" s="41">
        <f>SUM(J86:J94)</f>
        <v>210</v>
      </c>
      <c r="K85" s="41">
        <f>SUM(K86:K94)</f>
        <v>2016</v>
      </c>
      <c r="L85" s="41"/>
      <c r="M85" s="61"/>
      <c r="N85" s="41"/>
      <c r="O85" s="61"/>
      <c r="P85" s="62"/>
      <c r="Q85" s="62"/>
      <c r="R85" s="62"/>
      <c r="S85" s="77"/>
    </row>
    <row r="86" spans="1:19" s="2" customFormat="1" ht="212.1" customHeight="1">
      <c r="A86" s="42">
        <v>80</v>
      </c>
      <c r="B86" s="32" t="s">
        <v>160</v>
      </c>
      <c r="C86" s="33" t="s">
        <v>254</v>
      </c>
      <c r="D86" s="32" t="s">
        <v>255</v>
      </c>
      <c r="E86" s="32" t="s">
        <v>161</v>
      </c>
      <c r="F86" s="32" t="s">
        <v>161</v>
      </c>
      <c r="G86" s="15">
        <f>H86+I86+J86+K86</f>
        <v>3000</v>
      </c>
      <c r="H86" s="43"/>
      <c r="I86" s="63">
        <v>2000</v>
      </c>
      <c r="J86" s="63"/>
      <c r="K86" s="63">
        <v>1000</v>
      </c>
      <c r="L86" s="32" t="s">
        <v>162</v>
      </c>
      <c r="M86" s="51" t="s">
        <v>256</v>
      </c>
      <c r="N86" s="64">
        <v>6800</v>
      </c>
      <c r="O86" s="65"/>
      <c r="P86" s="53">
        <v>43922</v>
      </c>
      <c r="Q86" s="53">
        <v>44044</v>
      </c>
      <c r="R86" s="53">
        <v>44075</v>
      </c>
      <c r="S86" s="55"/>
    </row>
    <row r="87" spans="1:19" s="2" customFormat="1" ht="191.1" customHeight="1">
      <c r="A87" s="42">
        <v>81</v>
      </c>
      <c r="B87" s="32" t="s">
        <v>163</v>
      </c>
      <c r="C87" s="33" t="s">
        <v>164</v>
      </c>
      <c r="D87" s="32" t="s">
        <v>257</v>
      </c>
      <c r="E87" s="32" t="s">
        <v>165</v>
      </c>
      <c r="F87" s="32" t="s">
        <v>166</v>
      </c>
      <c r="G87" s="15">
        <f t="shared" ref="G87:G90" si="3">H87+I87+J87+K87</f>
        <v>1016</v>
      </c>
      <c r="H87" s="43"/>
      <c r="I87" s="63"/>
      <c r="J87" s="63"/>
      <c r="K87" s="63">
        <v>1016</v>
      </c>
      <c r="L87" s="32" t="s">
        <v>167</v>
      </c>
      <c r="M87" s="51" t="s">
        <v>168</v>
      </c>
      <c r="N87" s="64">
        <v>11900</v>
      </c>
      <c r="O87" s="65"/>
      <c r="P87" s="53">
        <v>43891</v>
      </c>
      <c r="Q87" s="53">
        <v>44013</v>
      </c>
      <c r="R87" s="53">
        <v>44044</v>
      </c>
      <c r="S87" s="55"/>
    </row>
    <row r="88" spans="1:19" s="2" customFormat="1" ht="134.1" customHeight="1">
      <c r="A88" s="42">
        <v>82</v>
      </c>
      <c r="B88" s="32" t="s">
        <v>169</v>
      </c>
      <c r="C88" s="33" t="s">
        <v>258</v>
      </c>
      <c r="D88" s="32">
        <v>30</v>
      </c>
      <c r="E88" s="32" t="s">
        <v>66</v>
      </c>
      <c r="F88" s="32" t="s">
        <v>170</v>
      </c>
      <c r="G88" s="15">
        <f t="shared" si="3"/>
        <v>30</v>
      </c>
      <c r="H88" s="43"/>
      <c r="I88" s="63"/>
      <c r="J88" s="63">
        <v>30</v>
      </c>
      <c r="K88" s="63"/>
      <c r="L88" s="32" t="s">
        <v>127</v>
      </c>
      <c r="M88" s="51" t="s">
        <v>171</v>
      </c>
      <c r="N88" s="64">
        <v>210</v>
      </c>
      <c r="O88" s="65"/>
      <c r="P88" s="53">
        <v>43891</v>
      </c>
      <c r="Q88" s="53">
        <v>43983</v>
      </c>
      <c r="R88" s="53">
        <v>44013</v>
      </c>
      <c r="S88" s="55"/>
    </row>
    <row r="89" spans="1:19" s="2" customFormat="1" ht="141" customHeight="1">
      <c r="A89" s="42">
        <v>83</v>
      </c>
      <c r="B89" s="32" t="s">
        <v>172</v>
      </c>
      <c r="C89" s="33" t="s">
        <v>259</v>
      </c>
      <c r="D89" s="32">
        <v>30</v>
      </c>
      <c r="E89" s="32" t="s">
        <v>66</v>
      </c>
      <c r="F89" s="32" t="s">
        <v>173</v>
      </c>
      <c r="G89" s="15">
        <f t="shared" si="3"/>
        <v>30</v>
      </c>
      <c r="H89" s="43"/>
      <c r="I89" s="63"/>
      <c r="J89" s="63">
        <v>30</v>
      </c>
      <c r="K89" s="63"/>
      <c r="L89" s="32" t="s">
        <v>127</v>
      </c>
      <c r="M89" s="51" t="s">
        <v>260</v>
      </c>
      <c r="N89" s="64">
        <v>31</v>
      </c>
      <c r="O89" s="65"/>
      <c r="P89" s="53">
        <v>43891</v>
      </c>
      <c r="Q89" s="53">
        <v>43983</v>
      </c>
      <c r="R89" s="53">
        <v>44013</v>
      </c>
      <c r="S89" s="55"/>
    </row>
    <row r="90" spans="1:19" s="2" customFormat="1" ht="114" customHeight="1">
      <c r="A90" s="42">
        <v>84</v>
      </c>
      <c r="B90" s="32" t="s">
        <v>174</v>
      </c>
      <c r="C90" s="33" t="s">
        <v>261</v>
      </c>
      <c r="D90" s="32">
        <v>30</v>
      </c>
      <c r="E90" s="32" t="s">
        <v>71</v>
      </c>
      <c r="F90" s="32" t="s">
        <v>175</v>
      </c>
      <c r="G90" s="15">
        <f t="shared" si="3"/>
        <v>30</v>
      </c>
      <c r="H90" s="44"/>
      <c r="I90" s="31"/>
      <c r="J90" s="32">
        <v>30</v>
      </c>
      <c r="K90" s="31"/>
      <c r="L90" s="32" t="s">
        <v>127</v>
      </c>
      <c r="M90" s="51" t="s">
        <v>262</v>
      </c>
      <c r="N90" s="66">
        <v>122</v>
      </c>
      <c r="O90" s="61"/>
      <c r="P90" s="53">
        <v>43891</v>
      </c>
      <c r="Q90" s="53">
        <v>43983</v>
      </c>
      <c r="R90" s="53">
        <v>44013</v>
      </c>
      <c r="S90" s="55"/>
    </row>
    <row r="91" spans="1:19" s="2" customFormat="1" ht="84.95" customHeight="1">
      <c r="A91" s="42">
        <v>85</v>
      </c>
      <c r="B91" s="32" t="s">
        <v>176</v>
      </c>
      <c r="C91" s="33" t="s">
        <v>263</v>
      </c>
      <c r="D91" s="32">
        <v>30</v>
      </c>
      <c r="E91" s="32" t="s">
        <v>120</v>
      </c>
      <c r="F91" s="32" t="s">
        <v>177</v>
      </c>
      <c r="G91" s="15">
        <f t="shared" ref="G91:G94" si="4">H91+I91+J91+K91</f>
        <v>30</v>
      </c>
      <c r="H91" s="45"/>
      <c r="I91" s="42"/>
      <c r="J91" s="32">
        <v>30</v>
      </c>
      <c r="K91" s="42"/>
      <c r="L91" s="32" t="s">
        <v>127</v>
      </c>
      <c r="M91" s="51" t="s">
        <v>178</v>
      </c>
      <c r="N91" s="66">
        <v>217</v>
      </c>
      <c r="O91" s="67"/>
      <c r="P91" s="53">
        <v>43891</v>
      </c>
      <c r="Q91" s="53">
        <v>43983</v>
      </c>
      <c r="R91" s="53">
        <v>44013</v>
      </c>
      <c r="S91" s="54"/>
    </row>
    <row r="92" spans="1:19" s="2" customFormat="1" ht="84.95" customHeight="1">
      <c r="A92" s="42">
        <v>86</v>
      </c>
      <c r="B92" s="32" t="s">
        <v>179</v>
      </c>
      <c r="C92" s="33" t="s">
        <v>264</v>
      </c>
      <c r="D92" s="32">
        <v>30</v>
      </c>
      <c r="E92" s="32" t="s">
        <v>97</v>
      </c>
      <c r="F92" s="32" t="s">
        <v>180</v>
      </c>
      <c r="G92" s="15">
        <f t="shared" si="4"/>
        <v>30</v>
      </c>
      <c r="H92" s="45"/>
      <c r="I92" s="42"/>
      <c r="J92" s="32">
        <v>30</v>
      </c>
      <c r="K92" s="42"/>
      <c r="L92" s="32" t="s">
        <v>127</v>
      </c>
      <c r="M92" s="51" t="s">
        <v>181</v>
      </c>
      <c r="N92" s="36">
        <v>43</v>
      </c>
      <c r="O92" s="54"/>
      <c r="P92" s="53">
        <v>43891</v>
      </c>
      <c r="Q92" s="53">
        <v>43983</v>
      </c>
      <c r="R92" s="53">
        <v>44013</v>
      </c>
      <c r="S92" s="54"/>
    </row>
    <row r="93" spans="1:19" s="2" customFormat="1" ht="84.95" customHeight="1">
      <c r="A93" s="42">
        <v>87</v>
      </c>
      <c r="B93" s="38" t="s">
        <v>140</v>
      </c>
      <c r="C93" s="39" t="s">
        <v>265</v>
      </c>
      <c r="D93" s="38">
        <v>30</v>
      </c>
      <c r="E93" s="38" t="s">
        <v>90</v>
      </c>
      <c r="F93" s="38" t="s">
        <v>141</v>
      </c>
      <c r="G93" s="20">
        <f t="shared" si="4"/>
        <v>30</v>
      </c>
      <c r="H93" s="37"/>
      <c r="I93" s="37"/>
      <c r="J93" s="36">
        <v>30</v>
      </c>
      <c r="K93" s="37"/>
      <c r="L93" s="38" t="s">
        <v>127</v>
      </c>
      <c r="M93" s="58" t="s">
        <v>142</v>
      </c>
      <c r="N93" s="66">
        <v>173</v>
      </c>
      <c r="O93" s="68"/>
      <c r="P93" s="60">
        <v>43891</v>
      </c>
      <c r="Q93" s="60">
        <v>43952</v>
      </c>
      <c r="R93" s="60">
        <v>43983</v>
      </c>
      <c r="S93" s="68"/>
    </row>
    <row r="94" spans="1:19" s="2" customFormat="1" ht="92.1" customHeight="1">
      <c r="A94" s="42">
        <v>88</v>
      </c>
      <c r="B94" s="38" t="s">
        <v>147</v>
      </c>
      <c r="C94" s="39" t="s">
        <v>266</v>
      </c>
      <c r="D94" s="38">
        <v>30</v>
      </c>
      <c r="E94" s="38" t="s">
        <v>56</v>
      </c>
      <c r="F94" s="38" t="s">
        <v>148</v>
      </c>
      <c r="G94" s="20">
        <f t="shared" si="4"/>
        <v>30</v>
      </c>
      <c r="H94" s="36"/>
      <c r="I94" s="41"/>
      <c r="J94" s="36">
        <v>30</v>
      </c>
      <c r="K94" s="41"/>
      <c r="L94" s="38" t="s">
        <v>127</v>
      </c>
      <c r="M94" s="58" t="s">
        <v>267</v>
      </c>
      <c r="N94" s="36">
        <v>79</v>
      </c>
      <c r="O94" s="59"/>
      <c r="P94" s="60">
        <v>43891</v>
      </c>
      <c r="Q94" s="60">
        <v>43952</v>
      </c>
      <c r="R94" s="60">
        <v>43983</v>
      </c>
      <c r="S94" s="59"/>
    </row>
    <row r="95" spans="1:19" s="1" customFormat="1" ht="36" customHeight="1">
      <c r="A95" s="88" t="s">
        <v>182</v>
      </c>
      <c r="B95" s="88"/>
      <c r="C95" s="88"/>
      <c r="D95" s="88"/>
      <c r="E95" s="88"/>
      <c r="F95" s="88"/>
      <c r="G95" s="41">
        <f>SUM(G96:G99)</f>
        <v>1008</v>
      </c>
      <c r="H95" s="41">
        <f>SUM(H96:H99)</f>
        <v>397.173024</v>
      </c>
      <c r="I95" s="41">
        <f>SUM(I96:I99)</f>
        <v>0</v>
      </c>
      <c r="J95" s="41">
        <f>SUM(J96:J99)</f>
        <v>150</v>
      </c>
      <c r="K95" s="41">
        <f>SUM(K96:K99)</f>
        <v>460.826976</v>
      </c>
      <c r="L95" s="46"/>
      <c r="M95" s="69"/>
      <c r="N95" s="46"/>
      <c r="O95" s="69"/>
      <c r="P95" s="70"/>
      <c r="Q95" s="70"/>
      <c r="R95" s="70"/>
      <c r="S95" s="69"/>
    </row>
    <row r="96" spans="1:19" s="2" customFormat="1" ht="113.1" customHeight="1">
      <c r="A96" s="42">
        <v>89</v>
      </c>
      <c r="B96" s="32" t="s">
        <v>183</v>
      </c>
      <c r="C96" s="33" t="s">
        <v>184</v>
      </c>
      <c r="D96" s="13" t="s">
        <v>268</v>
      </c>
      <c r="E96" s="32" t="s">
        <v>185</v>
      </c>
      <c r="F96" s="32" t="s">
        <v>185</v>
      </c>
      <c r="G96" s="15">
        <f t="shared" ref="G96:G99" si="5">H96+I96+J96+K96</f>
        <v>858</v>
      </c>
      <c r="H96" s="47">
        <v>397.173024</v>
      </c>
      <c r="I96" s="71"/>
      <c r="J96" s="71">
        <v>150</v>
      </c>
      <c r="K96" s="71">
        <v>310.826976</v>
      </c>
      <c r="L96" s="32" t="s">
        <v>186</v>
      </c>
      <c r="M96" s="72" t="s">
        <v>269</v>
      </c>
      <c r="N96" s="42">
        <v>6400</v>
      </c>
      <c r="O96" s="73"/>
      <c r="P96" s="53">
        <v>43831</v>
      </c>
      <c r="Q96" s="53">
        <v>44166</v>
      </c>
      <c r="R96" s="53">
        <v>44166</v>
      </c>
      <c r="S96" s="77"/>
    </row>
    <row r="97" spans="1:19" s="2" customFormat="1" ht="84" customHeight="1">
      <c r="A97" s="42">
        <v>90</v>
      </c>
      <c r="B97" s="32" t="s">
        <v>187</v>
      </c>
      <c r="C97" s="33" t="s">
        <v>188</v>
      </c>
      <c r="D97" s="32" t="s">
        <v>270</v>
      </c>
      <c r="E97" s="32" t="s">
        <v>185</v>
      </c>
      <c r="F97" s="32" t="s">
        <v>185</v>
      </c>
      <c r="G97" s="15">
        <f t="shared" si="5"/>
        <v>40</v>
      </c>
      <c r="H97" s="48"/>
      <c r="I97" s="74"/>
      <c r="J97" s="74"/>
      <c r="K97" s="74">
        <v>40</v>
      </c>
      <c r="L97" s="32" t="s">
        <v>127</v>
      </c>
      <c r="M97" s="51" t="s">
        <v>189</v>
      </c>
      <c r="N97" s="34">
        <v>1000</v>
      </c>
      <c r="O97" s="54"/>
      <c r="P97" s="53">
        <v>43891</v>
      </c>
      <c r="Q97" s="53">
        <v>44075</v>
      </c>
      <c r="R97" s="53">
        <v>44105</v>
      </c>
      <c r="S97" s="54"/>
    </row>
    <row r="98" spans="1:19" ht="81" customHeight="1">
      <c r="A98" s="42">
        <v>91</v>
      </c>
      <c r="B98" s="32" t="s">
        <v>190</v>
      </c>
      <c r="C98" s="33" t="s">
        <v>191</v>
      </c>
      <c r="D98" s="32" t="s">
        <v>271</v>
      </c>
      <c r="E98" s="32" t="s">
        <v>192</v>
      </c>
      <c r="F98" s="32" t="s">
        <v>192</v>
      </c>
      <c r="G98" s="15">
        <f t="shared" si="5"/>
        <v>8</v>
      </c>
      <c r="H98" s="49"/>
      <c r="I98" s="71"/>
      <c r="J98" s="71"/>
      <c r="K98" s="71">
        <v>8</v>
      </c>
      <c r="L98" s="32" t="s">
        <v>127</v>
      </c>
      <c r="M98" s="51" t="s">
        <v>193</v>
      </c>
      <c r="N98" s="75">
        <v>40</v>
      </c>
      <c r="O98" s="76"/>
      <c r="P98" s="53">
        <v>43891</v>
      </c>
      <c r="Q98" s="53">
        <v>44136</v>
      </c>
      <c r="R98" s="53">
        <v>44166</v>
      </c>
      <c r="S98" s="76"/>
    </row>
    <row r="99" spans="1:19" ht="93.95" customHeight="1">
      <c r="A99" s="42">
        <v>92</v>
      </c>
      <c r="B99" s="32" t="s">
        <v>194</v>
      </c>
      <c r="C99" s="33" t="s">
        <v>195</v>
      </c>
      <c r="D99" s="32" t="s">
        <v>272</v>
      </c>
      <c r="E99" s="32" t="s">
        <v>192</v>
      </c>
      <c r="F99" s="32" t="s">
        <v>192</v>
      </c>
      <c r="G99" s="15">
        <f t="shared" si="5"/>
        <v>102</v>
      </c>
      <c r="H99" s="49"/>
      <c r="I99" s="71"/>
      <c r="J99" s="71"/>
      <c r="K99" s="71">
        <v>102</v>
      </c>
      <c r="L99" s="32" t="s">
        <v>127</v>
      </c>
      <c r="M99" s="51" t="s">
        <v>196</v>
      </c>
      <c r="N99" s="75">
        <v>340</v>
      </c>
      <c r="O99" s="76"/>
      <c r="P99" s="53">
        <v>43891</v>
      </c>
      <c r="Q99" s="53">
        <v>44136</v>
      </c>
      <c r="R99" s="53">
        <v>44166</v>
      </c>
      <c r="S99" s="76"/>
    </row>
    <row r="100" spans="1:19">
      <c r="A100" s="50"/>
    </row>
    <row r="101" spans="1:19">
      <c r="A101" s="50"/>
    </row>
    <row r="102" spans="1:19">
      <c r="A102" s="50"/>
    </row>
  </sheetData>
  <mergeCells count="17">
    <mergeCell ref="A6:F6"/>
    <mergeCell ref="A7:F7"/>
    <mergeCell ref="A85:F85"/>
    <mergeCell ref="A95:F95"/>
    <mergeCell ref="A4:A5"/>
    <mergeCell ref="B4:B5"/>
    <mergeCell ref="D4:D5"/>
    <mergeCell ref="A1:B1"/>
    <mergeCell ref="A2:S2"/>
    <mergeCell ref="O3:S3"/>
    <mergeCell ref="E4:F4"/>
    <mergeCell ref="G4:K4"/>
    <mergeCell ref="O4:R4"/>
    <mergeCell ref="L4:L5"/>
    <mergeCell ref="M4:M5"/>
    <mergeCell ref="N4:N5"/>
    <mergeCell ref="S4:S5"/>
  </mergeCells>
  <phoneticPr fontId="14" type="noConversion"/>
  <printOptions horizontalCentered="1"/>
  <pageMargins left="7.8472222222222193E-2" right="7.8472222222222193E-2" top="0.59027777777777801" bottom="0.43263888888888902" header="0.29861111111111099" footer="0.29861111111111099"/>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5月20号</vt:lpstr>
      <vt:lpstr>'5月20号'!Print_Area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2020-04-14T10:51:00Z</cp:lastPrinted>
  <dcterms:created xsi:type="dcterms:W3CDTF">2019-02-22T07:28:00Z</dcterms:created>
  <dcterms:modified xsi:type="dcterms:W3CDTF">2020-08-12T07:46:25Z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